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M:\INVENTORY_AVAS\"/>
    </mc:Choice>
  </mc:AlternateContent>
  <xr:revisionPtr revIDLastSave="0" documentId="13_ncr:1_{AA9BB1EE-1E0B-4AF1-865B-497CE19FBA82}" xr6:coauthVersionLast="47" xr6:coauthVersionMax="47" xr10:uidLastSave="{00000000-0000-0000-0000-000000000000}"/>
  <bookViews>
    <workbookView xWindow="8250" yWindow="3405" windowWidth="16920" windowHeight="10860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Sheet1!$A$5:$E$5</definedName>
    <definedName name="_xlnm.Print_Area" localSheetId="0">Sheet1!$A$5:$F$449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6" i="1" l="1"/>
  <c r="D434" i="1"/>
  <c r="D312" i="1"/>
  <c r="D332" i="1"/>
  <c r="D424" i="1"/>
  <c r="D364" i="1"/>
  <c r="D84" i="1"/>
  <c r="D39" i="1"/>
  <c r="D29" i="1"/>
  <c r="D368" i="1"/>
  <c r="D231" i="1"/>
  <c r="D383" i="1"/>
  <c r="D210" i="1"/>
  <c r="D188" i="1"/>
  <c r="D95" i="1"/>
  <c r="D172" i="1"/>
  <c r="D350" i="1"/>
  <c r="D264" i="1"/>
  <c r="D50" i="1"/>
  <c r="D317" i="1"/>
  <c r="D347" i="1"/>
  <c r="D324" i="1"/>
  <c r="D283" i="1"/>
  <c r="D38" i="1"/>
  <c r="D90" i="1"/>
  <c r="D55" i="1"/>
  <c r="D140" i="1"/>
  <c r="D40" i="1"/>
  <c r="D43" i="1"/>
  <c r="D82" i="1"/>
  <c r="D97" i="1"/>
  <c r="D208" i="1"/>
  <c r="D161" i="1"/>
  <c r="D166" i="1"/>
  <c r="D28" i="1"/>
  <c r="D171" i="1"/>
  <c r="D89" i="1"/>
  <c r="D300" i="1"/>
  <c r="D70" i="1"/>
  <c r="D69" i="1"/>
  <c r="D77" i="1"/>
  <c r="D241" i="1"/>
  <c r="D239" i="1"/>
  <c r="D232" i="1"/>
  <c r="D384" i="1"/>
  <c r="D399" i="1"/>
  <c r="D254" i="1"/>
  <c r="D259" i="1"/>
  <c r="D206" i="1"/>
</calcChain>
</file>

<file path=xl/sharedStrings.xml><?xml version="1.0" encoding="utf-8"?>
<sst xmlns="http://schemas.openxmlformats.org/spreadsheetml/2006/main" count="899" uniqueCount="221">
  <si>
    <t>AVAILABILITY</t>
  </si>
  <si>
    <t>NOTES</t>
  </si>
  <si>
    <t>ITEM</t>
  </si>
  <si>
    <t>SIZE</t>
  </si>
  <si>
    <t>PRICE</t>
  </si>
  <si>
    <t>#15</t>
  </si>
  <si>
    <t>#07</t>
  </si>
  <si>
    <t>#30</t>
  </si>
  <si>
    <t>#10</t>
  </si>
  <si>
    <t>#20</t>
  </si>
  <si>
    <t>CHERRY, CANADA RED - CL</t>
  </si>
  <si>
    <t>OAK, BUR</t>
  </si>
  <si>
    <t>OAK, PIN</t>
  </si>
  <si>
    <t>SYCAMORE, EXCLAMATION!™</t>
  </si>
  <si>
    <t>SWEETGUM</t>
  </si>
  <si>
    <t>MAGNOLIA, v SWEET BAY</t>
  </si>
  <si>
    <t>MAPLE, R AUTUMN BLAZE®</t>
  </si>
  <si>
    <t>LOCUST, SKYLINE®</t>
  </si>
  <si>
    <t>LOCUST, SUNBURST®</t>
  </si>
  <si>
    <t>CHERRY, KWANZAN</t>
  </si>
  <si>
    <t>CHERRY, CANADA RED - TF</t>
  </si>
  <si>
    <t>DOGWOOD, CELESTIAL SHADOW</t>
  </si>
  <si>
    <t>CRABAPPLE, CORALBURST®</t>
  </si>
  <si>
    <t>PEAR, CHASTITY®</t>
  </si>
  <si>
    <t>DOGWOOD, KOUSA - TF</t>
  </si>
  <si>
    <t>PLUM, THUNDERCLOUD</t>
  </si>
  <si>
    <t>CHERRY, AKEBONO 'YOSHINO'</t>
  </si>
  <si>
    <t>CRABAPPLE, CARDINAL</t>
  </si>
  <si>
    <t>DOGWOOD, LITTLE PONCHO</t>
  </si>
  <si>
    <t>#05</t>
  </si>
  <si>
    <t>#03</t>
  </si>
  <si>
    <t>CRABAPPLE, PURPLE PRINCE</t>
  </si>
  <si>
    <t>PEACH, ROYAL PENDANT</t>
  </si>
  <si>
    <t>BLACKGUM, FORUM</t>
  </si>
  <si>
    <t>ARBORVITAE, EMERALD GREEN</t>
  </si>
  <si>
    <t>DOGWOOD, KOUSA - CL</t>
  </si>
  <si>
    <t>BLACKGUM, WILDFIRE</t>
  </si>
  <si>
    <t>PEACH, BONANZA</t>
  </si>
  <si>
    <t>MAPLE, P CRIMSON KING</t>
  </si>
  <si>
    <t>MAPLE, R ARMSTRONG GOLD®</t>
  </si>
  <si>
    <t>SERVICEBERRY, SHADBLOW</t>
  </si>
  <si>
    <t>HORNBEAM, PYRAMIDAL</t>
  </si>
  <si>
    <t>ARBORVITAE, WINTERGREEN</t>
  </si>
  <si>
    <t>CRABAPPLE, SUGARTYME®</t>
  </si>
  <si>
    <t>TULIP TREE</t>
  </si>
  <si>
    <t>DOGWOOD, SPRING GROVE®</t>
  </si>
  <si>
    <t>ELM, FRONTIER</t>
  </si>
  <si>
    <t>BIRCH, HERITAGE® - CL</t>
  </si>
  <si>
    <t>CRABAPPLE, PERFECT PURPLE</t>
  </si>
  <si>
    <t>HYDRANGEA, p QUICK FIRE® TF</t>
  </si>
  <si>
    <t>MAPLE, R REDPOINTE®</t>
  </si>
  <si>
    <t>SERVICEBERRY, AUTMN BRILL.®</t>
  </si>
  <si>
    <t>CHERRY, OKAME</t>
  </si>
  <si>
    <t>CRABAPPLE, ROBINSON</t>
  </si>
  <si>
    <t>NINEBARK, DIABOLO® - TF</t>
  </si>
  <si>
    <t>OAK, HERITAGE®</t>
  </si>
  <si>
    <t>CHERRY, AUTUMNALIS</t>
  </si>
  <si>
    <t>ELM, PRINCETON</t>
  </si>
  <si>
    <t>MAPLE, R BRANDYWINE</t>
  </si>
  <si>
    <t>MAPLE, R OCTOBER GLORY®</t>
  </si>
  <si>
    <t>OAK, REGAL PRINCE®</t>
  </si>
  <si>
    <t>REDWOOD, DAWN</t>
  </si>
  <si>
    <t>ALTHEA, ARDENS - TF</t>
  </si>
  <si>
    <t>OAK, KINDRED SPIRIT®</t>
  </si>
  <si>
    <t>MAPLE, T CRIMSON SUNSET®</t>
  </si>
  <si>
    <t>JUNIPER, HOLLYWOOD</t>
  </si>
  <si>
    <t>MAGNOLIA, s ROYAL STAR</t>
  </si>
  <si>
    <t>CYPRESS, BALD</t>
  </si>
  <si>
    <t>FIG, CHICAGO HARDY</t>
  </si>
  <si>
    <t>HORNBEAM, FRANS FONTAINE</t>
  </si>
  <si>
    <t>ALTHEA, PURPLE PILLAR® - SH</t>
  </si>
  <si>
    <t>ARBORVITAE, GREEN GIANT</t>
  </si>
  <si>
    <t>MAGNOLIA, l JANE</t>
  </si>
  <si>
    <t>SWEETGUM, HAPPIDAZE™</t>
  </si>
  <si>
    <t>BIRCH, DURA-HEAT - CL</t>
  </si>
  <si>
    <t>HYDRANGEA, p QUICK FIRE FAB™</t>
  </si>
  <si>
    <t>HEPTACODIUM, TEMPLE OF BLOOMS®</t>
  </si>
  <si>
    <t>BLACKGUM, RED SPLYNDOR™</t>
  </si>
  <si>
    <t>CRABAPPLE, LOLLIPOP®</t>
  </si>
  <si>
    <t>CRABAPPLE, MARILEE</t>
  </si>
  <si>
    <t>HAWTHORN, WINTER KING</t>
  </si>
  <si>
    <t>OAK, SKYROCKET®</t>
  </si>
  <si>
    <t>OAK, NORTHERN RED</t>
  </si>
  <si>
    <t>MAPLE, R AUTUMN FANTASY®</t>
  </si>
  <si>
    <t>ZELKOVA, GREEN VASE®</t>
  </si>
  <si>
    <t>BLACKGUM</t>
  </si>
  <si>
    <t>LINDEN, STERLING SILVER</t>
  </si>
  <si>
    <t>CRABAPPLE, RED JEWEL®</t>
  </si>
  <si>
    <t>CYPRESS, SHAWNEE BRAVE™</t>
  </si>
  <si>
    <t>ALTHEA, APHRODITE - TF</t>
  </si>
  <si>
    <t>JUNIPER, ROBUSTA GREEN</t>
  </si>
  <si>
    <t>MAPLE, R SUN VALLEY</t>
  </si>
  <si>
    <t>OAK, SWAMP WHITE</t>
  </si>
  <si>
    <t>ALTHEA, LUCY  - TF</t>
  </si>
  <si>
    <t>ALTHEA, MINERVA - TF</t>
  </si>
  <si>
    <t>ALTHEA, WALBERTSON'S ROSE MOON</t>
  </si>
  <si>
    <t>HOLLY, OAKLAND™</t>
  </si>
  <si>
    <t>ALTHEA, JEANNE D'ARC - TF</t>
  </si>
  <si>
    <t>CHERRY, SNOW FOUNTAINS™ wpg</t>
  </si>
  <si>
    <t>OAK, CRIMSON SPIRE™</t>
  </si>
  <si>
    <t>SERVICEBERRY, CUMULUS - TF</t>
  </si>
  <si>
    <t>ARBORVITAE, AMERICAN PILLAR</t>
  </si>
  <si>
    <t>CRABAPPLE, SHOW TIME™</t>
  </si>
  <si>
    <t>MAGNOLIA, g ALTA™</t>
  </si>
  <si>
    <t>MAGNOLIA, g CLAUDIA WANNAMAKER</t>
  </si>
  <si>
    <t>TULIP TREE, ARNOLD</t>
  </si>
  <si>
    <t>ALTHEA, BLUSHING BRIDE TF</t>
  </si>
  <si>
    <t>ALTHEA, DIANA - TF</t>
  </si>
  <si>
    <t>BIRCH, CITY SLICKER® TF</t>
  </si>
  <si>
    <t>BIRCH, HERITAGE® - TF</t>
  </si>
  <si>
    <t>BIRCH, JACQUEMONTI</t>
  </si>
  <si>
    <t>CRYPTOMERIA, YOSHINO</t>
  </si>
  <si>
    <t>MAPLE, R SIENNA GLEN®</t>
  </si>
  <si>
    <t>PEACH, BONFIRE</t>
  </si>
  <si>
    <t>SWEETGUM, SILVER KING</t>
  </si>
  <si>
    <t>BIRCH, CITY SLICKER® CL</t>
  </si>
  <si>
    <t>SERVICEBERRY, ALLEGHENY</t>
  </si>
  <si>
    <t>DOGWOOD, GREENSLEEVES</t>
  </si>
  <si>
    <t>OAK, SAWTOOTH 'GOBBLER'</t>
  </si>
  <si>
    <t>LINDEN, GREENSPIRE®</t>
  </si>
  <si>
    <t>OAK, SHUMARDI</t>
  </si>
  <si>
    <t>HOLLY, STRONGBOX®</t>
  </si>
  <si>
    <t>OAK, NUTTALL</t>
  </si>
  <si>
    <t>1.75"</t>
  </si>
  <si>
    <t>2"</t>
  </si>
  <si>
    <t>1.25"</t>
  </si>
  <si>
    <t>1.5"</t>
  </si>
  <si>
    <t>2.5"</t>
  </si>
  <si>
    <t>ARBORVITAE, DARK GREEN</t>
  </si>
  <si>
    <t>5'</t>
  </si>
  <si>
    <t>6'</t>
  </si>
  <si>
    <t>7'</t>
  </si>
  <si>
    <t>8'</t>
  </si>
  <si>
    <t>4'</t>
  </si>
  <si>
    <t>10'</t>
  </si>
  <si>
    <t>3"</t>
  </si>
  <si>
    <t>3.5"</t>
  </si>
  <si>
    <t>BURNING BUSH, DWARF</t>
  </si>
  <si>
    <t>24"</t>
  </si>
  <si>
    <t>30"</t>
  </si>
  <si>
    <t>36"</t>
  </si>
  <si>
    <t>CHERRY, KWANZAN - HD</t>
  </si>
  <si>
    <t>CRYPTOMERIA, RADICANS</t>
  </si>
  <si>
    <t>3'</t>
  </si>
  <si>
    <t>DOGWOOD, NATIONAL</t>
  </si>
  <si>
    <t>ELM, ALLEE - HD</t>
  </si>
  <si>
    <t>HACKBERRY</t>
  </si>
  <si>
    <t>JUNIPER, HETZ COLUMNARIS</t>
  </si>
  <si>
    <t>JUNIPER, IRISH</t>
  </si>
  <si>
    <t>JUNIPER, STAR POWER™</t>
  </si>
  <si>
    <t>LILAC, IVORY SILK - TF</t>
  </si>
  <si>
    <t>LINDEN, STERLING SILVER - HD</t>
  </si>
  <si>
    <t>LOCUST, IMPERIAL®</t>
  </si>
  <si>
    <t>MAPLE, B TRIDENT</t>
  </si>
  <si>
    <t>MAPLE, B TRIDENT - HD</t>
  </si>
  <si>
    <t>MAPLE, R RED</t>
  </si>
  <si>
    <t>MAPLE, S FALL FIESTA® HD</t>
  </si>
  <si>
    <t>MAPLE, S SUGAR - HD</t>
  </si>
  <si>
    <t>MAPLE, T CRIMSON SUNSET® HD</t>
  </si>
  <si>
    <t>OAK, CHINKAPIN</t>
  </si>
  <si>
    <t>OAK, WHITE  (ALBA)</t>
  </si>
  <si>
    <t>OAK, WILLOW</t>
  </si>
  <si>
    <t>REDBUD, EASTERN - CL</t>
  </si>
  <si>
    <t>REDWOOD, SOUL FIRE DAWN</t>
  </si>
  <si>
    <t>SERVICEBERRY, ALLEGHENY - HD</t>
  </si>
  <si>
    <t>SERVICEBERRY, AUTMN BRIL.®- TF</t>
  </si>
  <si>
    <t>SERVICEBERRY, AUTMN BRILL.® HD</t>
  </si>
  <si>
    <t>SERVICEBERRY, LAMARCKII</t>
  </si>
  <si>
    <t>SERVICEBERRY, SHADBLOW HD</t>
  </si>
  <si>
    <t>SOURWOOD - CL</t>
  </si>
  <si>
    <t>SYCAMORE, AMERICAN</t>
  </si>
  <si>
    <t>YELLOWWOOD</t>
  </si>
  <si>
    <t>ZELKOVA, GREEN VASE® HD</t>
  </si>
  <si>
    <t>ZELKOVA, MUSASHINO</t>
  </si>
  <si>
    <t>DOGWOOD, FIRE ON THE MTN(PPAF)</t>
  </si>
  <si>
    <t>SWEETGUM, SLENDER SILHOUETTE</t>
  </si>
  <si>
    <t>HOLLY, NEEDLEPOINT</t>
  </si>
  <si>
    <t>MAPLE, S FALL FIESTA®</t>
  </si>
  <si>
    <t>AR</t>
  </si>
  <si>
    <t>ALTHEA, RED HEART - TF</t>
  </si>
  <si>
    <t>DOGWOOD, CHEROKEE BRAVE®</t>
  </si>
  <si>
    <t>SOURWOOD</t>
  </si>
  <si>
    <t>BIRCH, DURA-HEAT - TF</t>
  </si>
  <si>
    <t>MAPLE, R OCT GLORY® - REF</t>
  </si>
  <si>
    <t>SERVICEBERRY, PRINCESS DIANA</t>
  </si>
  <si>
    <t>CHERRY, SNOW FOUNTAINS™ -HD</t>
  </si>
  <si>
    <t>HYDRANGEA, p LITTLE LIME PUN®</t>
  </si>
  <si>
    <t>HORNBEAM, AMERICAN</t>
  </si>
  <si>
    <t>LINDEN, REDMOND</t>
  </si>
  <si>
    <t>MAGNOLIA, v MOONGLOW - TF</t>
  </si>
  <si>
    <t>REDBUD, RISE 'N SHINE™</t>
  </si>
  <si>
    <t>ARBORVITAE, NORTH POLE</t>
  </si>
  <si>
    <t>BLACKGUM, GREEN GABLE™</t>
  </si>
  <si>
    <t>CYPRESS, RISE-N-FALL</t>
  </si>
  <si>
    <t>HYDRANGEA, p PUFFER FISH®</t>
  </si>
  <si>
    <t>MAGNOLIA, g TEDDY BEAR®</t>
  </si>
  <si>
    <t>MAGNOLIA, l GENIE</t>
  </si>
  <si>
    <t>PLUM YEW, JAPANESE (SPREADING)</t>
  </si>
  <si>
    <t>REDBUD, BURGUNDY HEARTS®</t>
  </si>
  <si>
    <t>REDBUD, EASTERN - TF</t>
  </si>
  <si>
    <t>REDBUD, FOREST PANSY</t>
  </si>
  <si>
    <t>REDBUD, PRETTY &amp;  PINK</t>
  </si>
  <si>
    <t>TULIP TREE, EMERALD CITY</t>
  </si>
  <si>
    <t xml:space="preserve"> </t>
  </si>
  <si>
    <t>HOLLY, SKY PENCIL</t>
  </si>
  <si>
    <t>MAGNOLIA, g BRACKEN'S BROWN</t>
  </si>
  <si>
    <t>MAPLE, S LEGACY®</t>
  </si>
  <si>
    <t>PAW PAW</t>
  </si>
  <si>
    <t>REDBUD, SPARKLING WINE™</t>
  </si>
  <si>
    <t>CRABAPPLE, PROFUSION</t>
  </si>
  <si>
    <t>DOGWOOD, CHEROKEE CHIEF</t>
  </si>
  <si>
    <t>GINKGO BILOBA</t>
  </si>
  <si>
    <t>HYDRANGEA, p LITTLE QUICKFIRE®</t>
  </si>
  <si>
    <t>MAGNOLIA, l ANN</t>
  </si>
  <si>
    <t>WILLOW, BABYLONICA WEEPING</t>
  </si>
  <si>
    <t>CHERRY, SNOWGOOSE</t>
  </si>
  <si>
    <t>CRABAPPLE, SPARKLING SPRITE®</t>
  </si>
  <si>
    <t>DOGWOOD, STELLAR PINK ®</t>
  </si>
  <si>
    <t>HOLLY, SATYR HILL</t>
  </si>
  <si>
    <t>OAK, WILLOW HD</t>
  </si>
  <si>
    <t>STYRAX, JAPANESE SNOWBELL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</si>
</sst>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rgb="FF00009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rgb="FF000099"/>
      <name val="Calibri"/>
      <family val="2"/>
      <scheme val="minor"/>
    </font>
    <font>
      <sz val="18"/>
      <color rgb="FF000099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9" fontId="2" fillId="0" borderId="0" xfId="0" quotePrefix="1" applyNumberFormat="1" applyFont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9" fillId="2" borderId="1" xfId="0" applyFont="1" applyFill="1" applyBorder="1" applyAlignment="1">
      <alignment horizontal="left"/>
    </xf>
    <xf numFmtId="44" fontId="0" fillId="0" borderId="1" xfId="1" applyFont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4</xdr:col>
      <xdr:colOff>2004060</xdr:colOff>
      <xdr:row>3</xdr:row>
      <xdr:rowOff>243840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620"/>
          <a:ext cx="7940040" cy="1120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>
              <a:solidFill>
                <a:srgbClr val="0000FF"/>
              </a:solidFill>
            </a:rPr>
            <a:t>931.934.2868</a:t>
          </a:r>
          <a:r>
            <a:rPr lang="en-US" sz="1100" b="1" baseline="0">
              <a:solidFill>
                <a:srgbClr val="0000FF"/>
              </a:solidFill>
            </a:rPr>
            <a:t>       </a:t>
          </a:r>
          <a:r>
            <a:rPr lang="en-US" sz="1100" b="1" baseline="0">
              <a:solidFill>
                <a:schemeClr val="dk1"/>
              </a:solidFill>
            </a:rPr>
            <a:t>         </a:t>
          </a:r>
          <a:endParaRPr lang="en-US" sz="1100" b="1">
            <a:solidFill>
              <a:srgbClr val="000099"/>
            </a:solidFill>
          </a:endParaRPr>
        </a:p>
      </xdr:txBody>
    </xdr:sp>
    <xdr:clientData/>
  </xdr:twoCellAnchor>
  <xdr:twoCellAnchor>
    <xdr:from>
      <xdr:col>0</xdr:col>
      <xdr:colOff>28575</xdr:colOff>
      <xdr:row>3</xdr:row>
      <xdr:rowOff>417195</xdr:rowOff>
    </xdr:from>
    <xdr:to>
      <xdr:col>5</xdr:col>
      <xdr:colOff>0</xdr:colOff>
      <xdr:row>3</xdr:row>
      <xdr:rowOff>790575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1931670"/>
          <a:ext cx="7715250" cy="373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rgbClr val="0000FF"/>
              </a:solidFill>
            </a:rPr>
            <a:t>CAN AVAILABILITY</a:t>
          </a:r>
        </a:p>
      </xdr:txBody>
    </xdr:sp>
    <xdr:clientData/>
  </xdr:twoCellAnchor>
  <xdr:twoCellAnchor editAs="oneCell">
    <xdr:from>
      <xdr:col>0</xdr:col>
      <xdr:colOff>3257551</xdr:colOff>
      <xdr:row>0</xdr:row>
      <xdr:rowOff>57150</xdr:rowOff>
    </xdr:from>
    <xdr:to>
      <xdr:col>3</xdr:col>
      <xdr:colOff>312332</xdr:colOff>
      <xdr:row>4</xdr:row>
      <xdr:rowOff>796290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AADC13F-1229-4FC0-A136-7C294BFDE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1" y="57150"/>
          <a:ext cx="1718055" cy="1876425"/>
        </a:xfrm>
        <a:prstGeom prst="rect">
          <a:avLst/>
        </a:prstGeom>
      </xdr:spPr>
    </xdr:pic>
    <xdr:clientData/>
  </xdr:twoCellAnchor>
  <xdr:twoCellAnchor>
    <xdr:from>
      <xdr:col>0</xdr:col>
      <xdr:colOff>1539240</xdr:colOff>
      <xdr:row>4</xdr:row>
      <xdr:rowOff>895350</xdr:rowOff>
    </xdr:from>
    <xdr:to>
      <xdr:col>4</xdr:col>
      <xdr:colOff>388620</xdr:colOff>
      <xdr:row>4</xdr:row>
      <xdr:rowOff>1268730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B6D50E1-52BF-4B2E-8F8E-E5A866940E7F}"/>
            </a:ext>
          </a:extLst>
        </xdr:cNvPr>
        <xdr:cNvSpPr txBox="1"/>
      </xdr:nvSpPr>
      <xdr:spPr>
        <a:xfrm>
          <a:off x="1539240" y="2030730"/>
          <a:ext cx="4785360" cy="373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baseline="0">
              <a:solidFill>
                <a:srgbClr val="FF0000"/>
              </a:solidFill>
            </a:rPr>
            <a:t>CONTAINER &amp; B&amp;B AVAILABILITY</a:t>
          </a:r>
          <a:endParaRPr lang="en-US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0"/>
  <sheetViews>
    <sheetView showGridLines="0" tabSelected="1" zoomScaleNormal="100" zoomScaleSheetLayoutView="100" workbookViewId="0">
      <selection activeCell="A364" sqref="A364:XFD365"/>
    </sheetView>
  </sheetViews>
  <sheetFormatPr defaultColWidth="8.85546875" defaultRowHeight="15.75" x14ac:dyDescent="0.25"/>
  <cols>
    <col min="1" max="1" width="36.42578125" style="2" customWidth="1"/>
    <col min="2" max="2" width="9.5703125" style="13" customWidth="1"/>
    <col min="3" max="3" width="15.140625" style="12" customWidth="1"/>
    <col min="4" max="4" width="14.7109375" style="14" customWidth="1"/>
    <col min="5" max="5" width="29.28515625" style="3" customWidth="1"/>
  </cols>
  <sheetData>
    <row r="1" spans="1:5" ht="35.25" customHeight="1" x14ac:dyDescent="0.35">
      <c r="A1" s="1" t="s">
        <v>178</v>
      </c>
      <c r="B1" s="22"/>
      <c r="C1" s="22"/>
    </row>
    <row r="2" spans="1:5" x14ac:dyDescent="0.25">
      <c r="A2" s="6"/>
      <c r="E2" s="5"/>
    </row>
    <row r="4" spans="1:5" ht="23.25" x14ac:dyDescent="0.35">
      <c r="B4" s="23"/>
      <c r="C4" s="24"/>
      <c r="D4" s="24"/>
      <c r="E4" s="4"/>
    </row>
    <row r="5" spans="1:5" ht="122.25" customHeight="1" x14ac:dyDescent="0.25">
      <c r="A5" s="7" t="s">
        <v>2</v>
      </c>
      <c r="B5" s="16" t="s">
        <v>3</v>
      </c>
      <c r="C5" s="8" t="s">
        <v>4</v>
      </c>
      <c r="D5" s="15" t="s">
        <v>0</v>
      </c>
      <c r="E5" s="1" t="s">
        <v>1</v>
      </c>
    </row>
    <row r="6" spans="1:5" ht="15" x14ac:dyDescent="0.25">
      <c r="A6" s="17" t="s">
        <v>89</v>
      </c>
      <c r="B6" s="17" t="s">
        <v>6</v>
      </c>
      <c r="C6" s="21">
        <v>45</v>
      </c>
      <c r="D6" s="18">
        <v>39</v>
      </c>
      <c r="E6" s="18"/>
    </row>
    <row r="7" spans="1:5" ht="15" x14ac:dyDescent="0.25">
      <c r="A7" s="17" t="s">
        <v>89</v>
      </c>
      <c r="B7" s="17" t="s">
        <v>5</v>
      </c>
      <c r="C7" s="21">
        <v>90</v>
      </c>
      <c r="D7" s="18">
        <v>49</v>
      </c>
      <c r="E7" s="18"/>
    </row>
    <row r="8" spans="1:5" ht="15" x14ac:dyDescent="0.25">
      <c r="A8" s="17" t="s">
        <v>89</v>
      </c>
      <c r="B8" s="17" t="s">
        <v>123</v>
      </c>
      <c r="C8" s="21">
        <v>115</v>
      </c>
      <c r="D8" s="18">
        <v>2</v>
      </c>
      <c r="E8" s="18"/>
    </row>
    <row r="9" spans="1:5" ht="15" x14ac:dyDescent="0.25">
      <c r="A9" s="17" t="s">
        <v>62</v>
      </c>
      <c r="B9" s="17" t="s">
        <v>6</v>
      </c>
      <c r="C9" s="21">
        <v>45</v>
      </c>
      <c r="D9" s="18">
        <v>30</v>
      </c>
      <c r="E9" s="18"/>
    </row>
    <row r="10" spans="1:5" ht="15" x14ac:dyDescent="0.25">
      <c r="A10" s="17" t="s">
        <v>62</v>
      </c>
      <c r="B10" s="17" t="s">
        <v>5</v>
      </c>
      <c r="C10" s="21">
        <v>90</v>
      </c>
      <c r="D10" s="18">
        <v>71</v>
      </c>
      <c r="E10" s="18"/>
    </row>
    <row r="11" spans="1:5" ht="15" x14ac:dyDescent="0.25">
      <c r="A11" s="17" t="s">
        <v>62</v>
      </c>
      <c r="B11" s="17" t="s">
        <v>123</v>
      </c>
      <c r="C11" s="21">
        <v>115</v>
      </c>
      <c r="D11" s="18">
        <v>10</v>
      </c>
      <c r="E11" s="18"/>
    </row>
    <row r="12" spans="1:5" ht="15" x14ac:dyDescent="0.25">
      <c r="A12" s="17" t="s">
        <v>106</v>
      </c>
      <c r="B12" s="17" t="s">
        <v>6</v>
      </c>
      <c r="C12" s="21">
        <v>45</v>
      </c>
      <c r="D12" s="18">
        <v>29</v>
      </c>
      <c r="E12" s="18"/>
    </row>
    <row r="13" spans="1:5" ht="15" x14ac:dyDescent="0.25">
      <c r="A13" s="17" t="s">
        <v>106</v>
      </c>
      <c r="B13" s="17" t="s">
        <v>5</v>
      </c>
      <c r="C13" s="21">
        <v>90</v>
      </c>
      <c r="D13" s="18">
        <v>17</v>
      </c>
      <c r="E13" s="18"/>
    </row>
    <row r="14" spans="1:5" ht="15" x14ac:dyDescent="0.25">
      <c r="A14" s="17" t="s">
        <v>106</v>
      </c>
      <c r="B14" s="17" t="s">
        <v>123</v>
      </c>
      <c r="C14" s="21">
        <v>115</v>
      </c>
      <c r="D14" s="18">
        <v>9</v>
      </c>
      <c r="E14" s="18"/>
    </row>
    <row r="15" spans="1:5" ht="15" x14ac:dyDescent="0.25">
      <c r="A15" s="17" t="s">
        <v>106</v>
      </c>
      <c r="B15" s="17" t="s">
        <v>124</v>
      </c>
      <c r="C15" s="21">
        <v>140</v>
      </c>
      <c r="D15" s="18">
        <v>30</v>
      </c>
      <c r="E15" s="18"/>
    </row>
    <row r="16" spans="1:5" ht="15" x14ac:dyDescent="0.25">
      <c r="A16" s="17" t="s">
        <v>107</v>
      </c>
      <c r="B16" s="17" t="s">
        <v>6</v>
      </c>
      <c r="C16" s="21">
        <v>45</v>
      </c>
      <c r="D16" s="18">
        <v>32</v>
      </c>
      <c r="E16" s="18"/>
    </row>
    <row r="17" spans="1:5" ht="15" x14ac:dyDescent="0.25">
      <c r="A17" s="17" t="s">
        <v>107</v>
      </c>
      <c r="B17" s="17" t="s">
        <v>5</v>
      </c>
      <c r="C17" s="21">
        <v>90</v>
      </c>
      <c r="D17" s="18">
        <v>63</v>
      </c>
      <c r="E17" s="18"/>
    </row>
    <row r="18" spans="1:5" ht="15" x14ac:dyDescent="0.25">
      <c r="A18" s="17" t="s">
        <v>97</v>
      </c>
      <c r="B18" s="17" t="s">
        <v>126</v>
      </c>
      <c r="C18" s="21">
        <v>95</v>
      </c>
      <c r="D18" s="18">
        <v>14</v>
      </c>
      <c r="E18" s="18"/>
    </row>
    <row r="19" spans="1:5" ht="15" x14ac:dyDescent="0.25">
      <c r="A19" s="17" t="s">
        <v>93</v>
      </c>
      <c r="B19" s="17" t="s">
        <v>6</v>
      </c>
      <c r="C19" s="21">
        <v>45</v>
      </c>
      <c r="D19" s="18">
        <v>26</v>
      </c>
      <c r="E19" s="18"/>
    </row>
    <row r="20" spans="1:5" ht="15" x14ac:dyDescent="0.25">
      <c r="A20" s="17" t="s">
        <v>93</v>
      </c>
      <c r="B20" s="17" t="s">
        <v>5</v>
      </c>
      <c r="C20" s="21">
        <v>90</v>
      </c>
      <c r="D20" s="18">
        <v>78</v>
      </c>
      <c r="E20" s="18"/>
    </row>
    <row r="21" spans="1:5" ht="15" x14ac:dyDescent="0.25">
      <c r="A21" s="17" t="s">
        <v>93</v>
      </c>
      <c r="B21" s="17" t="s">
        <v>123</v>
      </c>
      <c r="C21" s="21">
        <v>115</v>
      </c>
      <c r="D21" s="18">
        <v>18</v>
      </c>
      <c r="E21" s="18"/>
    </row>
    <row r="22" spans="1:5" ht="15" x14ac:dyDescent="0.25">
      <c r="A22" s="17" t="s">
        <v>93</v>
      </c>
      <c r="B22" s="17" t="s">
        <v>124</v>
      </c>
      <c r="C22" s="21">
        <v>140</v>
      </c>
      <c r="D22" s="18">
        <v>12</v>
      </c>
      <c r="E22" s="18"/>
    </row>
    <row r="23" spans="1:5" ht="15" x14ac:dyDescent="0.25">
      <c r="A23" s="17" t="s">
        <v>94</v>
      </c>
      <c r="B23" s="17" t="s">
        <v>6</v>
      </c>
      <c r="C23" s="21">
        <v>45</v>
      </c>
      <c r="D23" s="18">
        <v>101</v>
      </c>
      <c r="E23" s="18"/>
    </row>
    <row r="24" spans="1:5" ht="15" x14ac:dyDescent="0.25">
      <c r="A24" s="17" t="s">
        <v>94</v>
      </c>
      <c r="B24" s="17" t="s">
        <v>5</v>
      </c>
      <c r="C24" s="21">
        <v>90</v>
      </c>
      <c r="D24" s="18">
        <v>30</v>
      </c>
      <c r="E24" s="18"/>
    </row>
    <row r="25" spans="1:5" ht="15" x14ac:dyDescent="0.25">
      <c r="A25" s="17" t="s">
        <v>70</v>
      </c>
      <c r="B25" s="17" t="s">
        <v>6</v>
      </c>
      <c r="C25" s="21">
        <v>45</v>
      </c>
      <c r="D25" s="18">
        <v>2</v>
      </c>
      <c r="E25" s="18"/>
    </row>
    <row r="26" spans="1:5" ht="15" x14ac:dyDescent="0.25">
      <c r="A26" s="17" t="s">
        <v>179</v>
      </c>
      <c r="B26" s="17" t="s">
        <v>124</v>
      </c>
      <c r="C26" s="21">
        <v>140</v>
      </c>
      <c r="D26" s="18">
        <v>2</v>
      </c>
      <c r="E26" s="18"/>
    </row>
    <row r="27" spans="1:5" ht="15" x14ac:dyDescent="0.25">
      <c r="A27" s="17" t="s">
        <v>95</v>
      </c>
      <c r="B27" s="17" t="s">
        <v>6</v>
      </c>
      <c r="C27" s="21">
        <v>45</v>
      </c>
      <c r="D27" s="18">
        <v>48</v>
      </c>
      <c r="E27" s="18"/>
    </row>
    <row r="28" spans="1:5" ht="15" x14ac:dyDescent="0.25">
      <c r="A28" s="17" t="s">
        <v>101</v>
      </c>
      <c r="B28" s="17" t="s">
        <v>5</v>
      </c>
      <c r="C28" s="21">
        <v>90</v>
      </c>
      <c r="D28" s="18">
        <f>95-5</f>
        <v>90</v>
      </c>
      <c r="E28" s="18"/>
    </row>
    <row r="29" spans="1:5" ht="15" x14ac:dyDescent="0.25">
      <c r="A29" s="17" t="s">
        <v>128</v>
      </c>
      <c r="B29" s="17" t="s">
        <v>129</v>
      </c>
      <c r="C29" s="21">
        <v>80</v>
      </c>
      <c r="D29" s="18">
        <f>55-20</f>
        <v>35</v>
      </c>
      <c r="E29" s="18"/>
    </row>
    <row r="30" spans="1:5" ht="15" x14ac:dyDescent="0.25">
      <c r="A30" s="17" t="s">
        <v>128</v>
      </c>
      <c r="B30" s="17" t="s">
        <v>130</v>
      </c>
      <c r="C30" s="21">
        <v>100</v>
      </c>
      <c r="D30" s="18">
        <v>171</v>
      </c>
      <c r="E30" s="18"/>
    </row>
    <row r="31" spans="1:5" ht="15" x14ac:dyDescent="0.25">
      <c r="A31" s="17" t="s">
        <v>128</v>
      </c>
      <c r="B31" s="17" t="s">
        <v>131</v>
      </c>
      <c r="C31" s="21">
        <v>125</v>
      </c>
      <c r="D31" s="18">
        <v>12</v>
      </c>
      <c r="E31" s="18"/>
    </row>
    <row r="32" spans="1:5" ht="15" x14ac:dyDescent="0.25">
      <c r="A32" s="17" t="s">
        <v>34</v>
      </c>
      <c r="B32" s="17" t="s">
        <v>6</v>
      </c>
      <c r="C32" s="21">
        <v>45</v>
      </c>
      <c r="D32" s="18">
        <v>2</v>
      </c>
      <c r="E32" s="18"/>
    </row>
    <row r="33" spans="1:5" ht="15" x14ac:dyDescent="0.25">
      <c r="A33" s="17" t="s">
        <v>34</v>
      </c>
      <c r="B33" s="17" t="s">
        <v>5</v>
      </c>
      <c r="C33" s="21">
        <v>80</v>
      </c>
      <c r="D33" s="18">
        <v>4</v>
      </c>
      <c r="E33" s="18"/>
    </row>
    <row r="34" spans="1:5" ht="15" x14ac:dyDescent="0.25">
      <c r="A34" s="17" t="s">
        <v>34</v>
      </c>
      <c r="B34" s="17" t="s">
        <v>133</v>
      </c>
      <c r="C34" s="21">
        <v>55</v>
      </c>
      <c r="D34" s="18">
        <v>21</v>
      </c>
      <c r="E34" s="18"/>
    </row>
    <row r="35" spans="1:5" ht="15" x14ac:dyDescent="0.25">
      <c r="A35" s="17" t="s">
        <v>34</v>
      </c>
      <c r="B35" s="17" t="s">
        <v>129</v>
      </c>
      <c r="C35" s="21">
        <v>70</v>
      </c>
      <c r="D35" s="18">
        <v>33</v>
      </c>
      <c r="E35" s="18"/>
    </row>
    <row r="36" spans="1:5" ht="15" x14ac:dyDescent="0.25">
      <c r="A36" s="17" t="s">
        <v>34</v>
      </c>
      <c r="B36" s="17" t="s">
        <v>130</v>
      </c>
      <c r="C36" s="21">
        <v>90</v>
      </c>
      <c r="D36" s="18">
        <v>7</v>
      </c>
      <c r="E36" s="18"/>
    </row>
    <row r="37" spans="1:5" ht="15" x14ac:dyDescent="0.25">
      <c r="A37" s="17" t="s">
        <v>71</v>
      </c>
      <c r="B37" s="17" t="s">
        <v>6</v>
      </c>
      <c r="C37" s="21">
        <v>45</v>
      </c>
      <c r="D37" s="18">
        <v>233</v>
      </c>
      <c r="E37" s="18"/>
    </row>
    <row r="38" spans="1:5" ht="15" x14ac:dyDescent="0.25">
      <c r="A38" s="17" t="s">
        <v>71</v>
      </c>
      <c r="B38" s="17" t="s">
        <v>5</v>
      </c>
      <c r="C38" s="21">
        <v>90</v>
      </c>
      <c r="D38" s="18">
        <f>158-10</f>
        <v>148</v>
      </c>
      <c r="E38" s="18"/>
    </row>
    <row r="39" spans="1:5" ht="15" x14ac:dyDescent="0.25">
      <c r="A39" s="17" t="s">
        <v>71</v>
      </c>
      <c r="B39" s="17" t="s">
        <v>129</v>
      </c>
      <c r="C39" s="21">
        <v>80</v>
      </c>
      <c r="D39" s="18">
        <f>720-20</f>
        <v>700</v>
      </c>
      <c r="E39" s="18"/>
    </row>
    <row r="40" spans="1:5" ht="15" x14ac:dyDescent="0.25">
      <c r="A40" s="17" t="s">
        <v>71</v>
      </c>
      <c r="B40" s="17" t="s">
        <v>130</v>
      </c>
      <c r="C40" s="21">
        <v>100</v>
      </c>
      <c r="D40" s="18">
        <f>629-10</f>
        <v>619</v>
      </c>
      <c r="E40" s="18"/>
    </row>
    <row r="41" spans="1:5" ht="15" x14ac:dyDescent="0.25">
      <c r="A41" s="17" t="s">
        <v>191</v>
      </c>
      <c r="B41" s="17" t="s">
        <v>6</v>
      </c>
      <c r="C41" s="21">
        <v>45</v>
      </c>
      <c r="D41" s="18">
        <v>59</v>
      </c>
      <c r="E41" s="18"/>
    </row>
    <row r="42" spans="1:5" ht="15" x14ac:dyDescent="0.25">
      <c r="A42" s="17" t="s">
        <v>42</v>
      </c>
      <c r="B42" s="17" t="s">
        <v>5</v>
      </c>
      <c r="C42" s="21">
        <v>90</v>
      </c>
      <c r="D42" s="18">
        <v>33</v>
      </c>
      <c r="E42" s="18"/>
    </row>
    <row r="43" spans="1:5" ht="15" x14ac:dyDescent="0.25">
      <c r="A43" s="17" t="s">
        <v>42</v>
      </c>
      <c r="B43" s="17" t="s">
        <v>130</v>
      </c>
      <c r="C43" s="21">
        <v>100</v>
      </c>
      <c r="D43" s="18">
        <f>251-15</f>
        <v>236</v>
      </c>
      <c r="E43" s="18"/>
    </row>
    <row r="44" spans="1:5" ht="15" x14ac:dyDescent="0.25">
      <c r="A44" s="17" t="s">
        <v>42</v>
      </c>
      <c r="B44" s="17" t="s">
        <v>131</v>
      </c>
      <c r="C44" s="21">
        <v>125</v>
      </c>
      <c r="D44" s="18">
        <v>276</v>
      </c>
      <c r="E44" s="18"/>
    </row>
    <row r="45" spans="1:5" ht="15" x14ac:dyDescent="0.25">
      <c r="A45" s="17" t="s">
        <v>42</v>
      </c>
      <c r="B45" s="17" t="s">
        <v>132</v>
      </c>
      <c r="C45" s="21">
        <v>150</v>
      </c>
      <c r="D45" s="18">
        <v>137</v>
      </c>
      <c r="E45" s="18"/>
    </row>
    <row r="46" spans="1:5" ht="15" x14ac:dyDescent="0.25">
      <c r="A46" s="17" t="s">
        <v>115</v>
      </c>
      <c r="B46" s="17" t="s">
        <v>5</v>
      </c>
      <c r="C46" s="21">
        <v>85</v>
      </c>
      <c r="D46" s="18">
        <v>1</v>
      </c>
      <c r="E46" s="18"/>
    </row>
    <row r="47" spans="1:5" ht="15" x14ac:dyDescent="0.25">
      <c r="A47" s="17" t="s">
        <v>108</v>
      </c>
      <c r="B47" s="17" t="s">
        <v>5</v>
      </c>
      <c r="C47" s="21">
        <v>85</v>
      </c>
      <c r="D47" s="18">
        <v>2</v>
      </c>
      <c r="E47" s="18"/>
    </row>
    <row r="48" spans="1:5" ht="15" x14ac:dyDescent="0.25">
      <c r="A48" s="17" t="s">
        <v>108</v>
      </c>
      <c r="B48" s="17" t="s">
        <v>7</v>
      </c>
      <c r="C48" s="21">
        <v>125</v>
      </c>
      <c r="D48" s="18">
        <v>2</v>
      </c>
      <c r="E48" s="18"/>
    </row>
    <row r="49" spans="1:5" ht="15" x14ac:dyDescent="0.25">
      <c r="A49" s="17" t="s">
        <v>74</v>
      </c>
      <c r="B49" s="17" t="s">
        <v>5</v>
      </c>
      <c r="C49" s="21">
        <v>85</v>
      </c>
      <c r="D49" s="18">
        <v>88</v>
      </c>
      <c r="E49" s="18"/>
    </row>
    <row r="50" spans="1:5" ht="15" x14ac:dyDescent="0.25">
      <c r="A50" s="17" t="s">
        <v>74</v>
      </c>
      <c r="B50" s="17" t="s">
        <v>7</v>
      </c>
      <c r="C50" s="21">
        <v>125</v>
      </c>
      <c r="D50" s="18">
        <f>22-7</f>
        <v>15</v>
      </c>
      <c r="E50" s="18"/>
    </row>
    <row r="51" spans="1:5" ht="15" x14ac:dyDescent="0.25">
      <c r="A51" s="17" t="s">
        <v>74</v>
      </c>
      <c r="B51" s="17" t="s">
        <v>134</v>
      </c>
      <c r="C51" s="21">
        <v>145</v>
      </c>
      <c r="D51" s="18">
        <v>78</v>
      </c>
      <c r="E51" s="18"/>
    </row>
    <row r="52" spans="1:5" ht="15" x14ac:dyDescent="0.25">
      <c r="A52" s="17" t="s">
        <v>74</v>
      </c>
      <c r="B52" s="17" t="s">
        <v>131</v>
      </c>
      <c r="C52" s="21">
        <v>95</v>
      </c>
      <c r="D52" s="18">
        <v>41</v>
      </c>
      <c r="E52" s="18"/>
    </row>
    <row r="53" spans="1:5" ht="15" x14ac:dyDescent="0.25">
      <c r="A53" s="17" t="s">
        <v>74</v>
      </c>
      <c r="B53" s="17" t="s">
        <v>132</v>
      </c>
      <c r="C53" s="21">
        <v>115</v>
      </c>
      <c r="D53" s="18">
        <v>46</v>
      </c>
      <c r="E53" s="18"/>
    </row>
    <row r="54" spans="1:5" ht="15" x14ac:dyDescent="0.25">
      <c r="A54" s="17" t="s">
        <v>182</v>
      </c>
      <c r="B54" s="17" t="s">
        <v>5</v>
      </c>
      <c r="C54" s="21">
        <v>85</v>
      </c>
      <c r="D54" s="18">
        <v>1</v>
      </c>
      <c r="E54" s="18"/>
    </row>
    <row r="55" spans="1:5" ht="15" x14ac:dyDescent="0.25">
      <c r="A55" s="17" t="s">
        <v>47</v>
      </c>
      <c r="B55" s="17" t="s">
        <v>5</v>
      </c>
      <c r="C55" s="21">
        <v>85</v>
      </c>
      <c r="D55" s="18">
        <f>15-10</f>
        <v>5</v>
      </c>
      <c r="E55" s="18"/>
    </row>
    <row r="56" spans="1:5" ht="15" x14ac:dyDescent="0.25">
      <c r="A56" s="17" t="s">
        <v>47</v>
      </c>
      <c r="B56" s="17" t="s">
        <v>7</v>
      </c>
      <c r="C56" s="21">
        <v>125</v>
      </c>
      <c r="D56" s="18">
        <v>72</v>
      </c>
      <c r="E56" s="18"/>
    </row>
    <row r="57" spans="1:5" ht="15" x14ac:dyDescent="0.25">
      <c r="A57" s="17" t="s">
        <v>47</v>
      </c>
      <c r="B57" s="17" t="s">
        <v>129</v>
      </c>
      <c r="C57" s="21">
        <v>65</v>
      </c>
      <c r="D57" s="18">
        <v>15</v>
      </c>
      <c r="E57" s="18"/>
    </row>
    <row r="58" spans="1:5" ht="15" x14ac:dyDescent="0.25">
      <c r="A58" s="17" t="s">
        <v>47</v>
      </c>
      <c r="B58" s="17" t="s">
        <v>130</v>
      </c>
      <c r="C58" s="21">
        <v>80</v>
      </c>
      <c r="D58" s="18">
        <v>21</v>
      </c>
      <c r="E58" s="18"/>
    </row>
    <row r="59" spans="1:5" ht="15" x14ac:dyDescent="0.25">
      <c r="A59" s="17" t="s">
        <v>47</v>
      </c>
      <c r="B59" s="17" t="s">
        <v>131</v>
      </c>
      <c r="C59" s="21">
        <v>95</v>
      </c>
      <c r="D59" s="18">
        <v>146</v>
      </c>
      <c r="E59" s="18"/>
    </row>
    <row r="60" spans="1:5" ht="15" x14ac:dyDescent="0.25">
      <c r="A60" s="17" t="s">
        <v>47</v>
      </c>
      <c r="B60" s="17" t="s">
        <v>132</v>
      </c>
      <c r="C60" s="21">
        <v>115</v>
      </c>
      <c r="D60" s="18">
        <v>137</v>
      </c>
      <c r="E60" s="18"/>
    </row>
    <row r="61" spans="1:5" ht="15" x14ac:dyDescent="0.25">
      <c r="A61" s="17" t="s">
        <v>47</v>
      </c>
      <c r="B61" s="17" t="s">
        <v>134</v>
      </c>
      <c r="C61" s="21">
        <v>145</v>
      </c>
      <c r="D61" s="18">
        <v>73</v>
      </c>
      <c r="E61" s="18"/>
    </row>
    <row r="62" spans="1:5" ht="15" x14ac:dyDescent="0.25">
      <c r="A62" s="17" t="s">
        <v>109</v>
      </c>
      <c r="B62" s="17" t="s">
        <v>7</v>
      </c>
      <c r="C62" s="21">
        <v>125</v>
      </c>
      <c r="D62" s="18">
        <v>3</v>
      </c>
      <c r="E62" s="18"/>
    </row>
    <row r="63" spans="1:5" ht="15" x14ac:dyDescent="0.25">
      <c r="A63" s="17" t="s">
        <v>109</v>
      </c>
      <c r="B63" s="17" t="s">
        <v>125</v>
      </c>
      <c r="C63" s="21">
        <v>80</v>
      </c>
      <c r="D63" s="18">
        <v>5</v>
      </c>
      <c r="E63" s="18"/>
    </row>
    <row r="64" spans="1:5" ht="15" x14ac:dyDescent="0.25">
      <c r="A64" s="17" t="s">
        <v>109</v>
      </c>
      <c r="B64" s="17" t="s">
        <v>126</v>
      </c>
      <c r="C64" s="21">
        <v>90</v>
      </c>
      <c r="D64" s="18">
        <v>45</v>
      </c>
      <c r="E64" s="18"/>
    </row>
    <row r="65" spans="1:5" ht="15" x14ac:dyDescent="0.25">
      <c r="A65" s="17" t="s">
        <v>109</v>
      </c>
      <c r="B65" s="17" t="s">
        <v>123</v>
      </c>
      <c r="C65" s="21">
        <v>105</v>
      </c>
      <c r="D65" s="18">
        <v>8</v>
      </c>
      <c r="E65" s="18"/>
    </row>
    <row r="66" spans="1:5" ht="15" x14ac:dyDescent="0.25">
      <c r="A66" s="17" t="s">
        <v>109</v>
      </c>
      <c r="B66" s="17" t="s">
        <v>124</v>
      </c>
      <c r="C66" s="21">
        <v>130</v>
      </c>
      <c r="D66" s="18">
        <v>3</v>
      </c>
      <c r="E66" s="18"/>
    </row>
    <row r="67" spans="1:5" ht="15" x14ac:dyDescent="0.25">
      <c r="A67" s="17" t="s">
        <v>109</v>
      </c>
      <c r="B67" s="17" t="s">
        <v>135</v>
      </c>
      <c r="C67" s="21">
        <v>190</v>
      </c>
      <c r="D67" s="18">
        <v>3</v>
      </c>
      <c r="E67" s="18"/>
    </row>
    <row r="68" spans="1:5" ht="15" x14ac:dyDescent="0.25">
      <c r="A68" s="17" t="s">
        <v>110</v>
      </c>
      <c r="B68" s="17" t="s">
        <v>5</v>
      </c>
      <c r="C68" s="21">
        <v>85</v>
      </c>
      <c r="D68" s="18">
        <v>1</v>
      </c>
      <c r="E68" s="18"/>
    </row>
    <row r="69" spans="1:5" ht="15" x14ac:dyDescent="0.25">
      <c r="A69" s="17" t="s">
        <v>85</v>
      </c>
      <c r="B69" s="17" t="s">
        <v>5</v>
      </c>
      <c r="C69" s="21">
        <v>90</v>
      </c>
      <c r="D69" s="18">
        <f>31-5</f>
        <v>26</v>
      </c>
      <c r="E69" s="18"/>
    </row>
    <row r="70" spans="1:5" ht="15" x14ac:dyDescent="0.25">
      <c r="A70" s="17" t="s">
        <v>85</v>
      </c>
      <c r="B70" s="17" t="s">
        <v>7</v>
      </c>
      <c r="C70" s="21">
        <v>150</v>
      </c>
      <c r="D70" s="18">
        <f>7-5</f>
        <v>2</v>
      </c>
      <c r="E70" s="18"/>
    </row>
    <row r="71" spans="1:5" ht="15" x14ac:dyDescent="0.25">
      <c r="A71" s="17" t="s">
        <v>85</v>
      </c>
      <c r="B71" s="17" t="s">
        <v>126</v>
      </c>
      <c r="C71" s="21">
        <v>90</v>
      </c>
      <c r="D71" s="18">
        <v>2</v>
      </c>
      <c r="E71" s="18"/>
    </row>
    <row r="72" spans="1:5" ht="15" x14ac:dyDescent="0.25">
      <c r="A72" s="17" t="s">
        <v>85</v>
      </c>
      <c r="B72" s="17" t="s">
        <v>123</v>
      </c>
      <c r="C72" s="21">
        <v>125</v>
      </c>
      <c r="D72" s="18">
        <v>10</v>
      </c>
      <c r="E72" s="18"/>
    </row>
    <row r="73" spans="1:5" ht="15" x14ac:dyDescent="0.25">
      <c r="A73" s="17" t="s">
        <v>85</v>
      </c>
      <c r="B73" s="17" t="s">
        <v>124</v>
      </c>
      <c r="C73" s="21">
        <v>150</v>
      </c>
      <c r="D73" s="18">
        <v>9</v>
      </c>
      <c r="E73" s="18"/>
    </row>
    <row r="74" spans="1:5" ht="15" x14ac:dyDescent="0.25">
      <c r="A74" s="17" t="s">
        <v>33</v>
      </c>
      <c r="B74" s="17" t="s">
        <v>5</v>
      </c>
      <c r="C74" s="21">
        <v>100</v>
      </c>
      <c r="D74" s="18">
        <v>10</v>
      </c>
      <c r="E74" s="18"/>
    </row>
    <row r="75" spans="1:5" ht="15" x14ac:dyDescent="0.25">
      <c r="A75" s="17" t="s">
        <v>192</v>
      </c>
      <c r="B75" s="17" t="s">
        <v>7</v>
      </c>
      <c r="C75" s="21">
        <v>165</v>
      </c>
      <c r="D75" s="18">
        <v>3</v>
      </c>
      <c r="E75" s="18"/>
    </row>
    <row r="76" spans="1:5" ht="15" x14ac:dyDescent="0.25">
      <c r="A76" s="17" t="s">
        <v>77</v>
      </c>
      <c r="B76" s="17" t="s">
        <v>7</v>
      </c>
      <c r="C76" s="21">
        <v>165</v>
      </c>
      <c r="D76" s="18">
        <v>1</v>
      </c>
      <c r="E76" s="18"/>
    </row>
    <row r="77" spans="1:5" ht="15" x14ac:dyDescent="0.25">
      <c r="A77" s="17" t="s">
        <v>36</v>
      </c>
      <c r="B77" s="17" t="s">
        <v>5</v>
      </c>
      <c r="C77" s="21">
        <v>100</v>
      </c>
      <c r="D77" s="18">
        <f>55-5</f>
        <v>50</v>
      </c>
      <c r="E77" s="18"/>
    </row>
    <row r="78" spans="1:5" ht="15" x14ac:dyDescent="0.25">
      <c r="A78" s="17" t="s">
        <v>137</v>
      </c>
      <c r="B78" s="17" t="s">
        <v>140</v>
      </c>
      <c r="C78" s="21">
        <v>55</v>
      </c>
      <c r="D78" s="18">
        <v>30</v>
      </c>
      <c r="E78" s="18"/>
    </row>
    <row r="79" spans="1:5" ht="15" x14ac:dyDescent="0.25">
      <c r="A79" s="17" t="s">
        <v>26</v>
      </c>
      <c r="B79" s="17" t="s">
        <v>5</v>
      </c>
      <c r="C79" s="21">
        <v>85</v>
      </c>
      <c r="D79" s="18">
        <v>4</v>
      </c>
      <c r="E79" s="18"/>
    </row>
    <row r="80" spans="1:5" ht="15" x14ac:dyDescent="0.25">
      <c r="A80" s="17" t="s">
        <v>26</v>
      </c>
      <c r="B80" s="17" t="s">
        <v>7</v>
      </c>
      <c r="C80" s="21">
        <v>130</v>
      </c>
      <c r="D80" s="18">
        <v>3</v>
      </c>
      <c r="E80" s="18"/>
    </row>
    <row r="81" spans="1:5" ht="15" x14ac:dyDescent="0.25">
      <c r="A81" s="17" t="s">
        <v>26</v>
      </c>
      <c r="B81" s="17" t="s">
        <v>125</v>
      </c>
      <c r="C81" s="21">
        <v>65</v>
      </c>
      <c r="D81" s="18">
        <v>32</v>
      </c>
      <c r="E81" s="18"/>
    </row>
    <row r="82" spans="1:5" ht="15" x14ac:dyDescent="0.25">
      <c r="A82" s="17" t="s">
        <v>26</v>
      </c>
      <c r="B82" s="17" t="s">
        <v>123</v>
      </c>
      <c r="C82" s="21">
        <v>100</v>
      </c>
      <c r="D82" s="18">
        <f>45-25</f>
        <v>20</v>
      </c>
      <c r="E82" s="18"/>
    </row>
    <row r="83" spans="1:5" ht="15" x14ac:dyDescent="0.25">
      <c r="A83" s="17" t="s">
        <v>26</v>
      </c>
      <c r="B83" s="17" t="s">
        <v>124</v>
      </c>
      <c r="C83" s="21">
        <v>130</v>
      </c>
      <c r="D83" s="18">
        <v>35</v>
      </c>
      <c r="E83" s="18"/>
    </row>
    <row r="84" spans="1:5" ht="15" x14ac:dyDescent="0.25">
      <c r="A84" s="17" t="s">
        <v>56</v>
      </c>
      <c r="B84" s="17" t="s">
        <v>5</v>
      </c>
      <c r="C84" s="21">
        <v>85</v>
      </c>
      <c r="D84" s="18">
        <f>4-1</f>
        <v>3</v>
      </c>
      <c r="E84" s="18"/>
    </row>
    <row r="85" spans="1:5" ht="15" x14ac:dyDescent="0.25">
      <c r="A85" s="17" t="s">
        <v>56</v>
      </c>
      <c r="B85" s="17" t="s">
        <v>7</v>
      </c>
      <c r="C85" s="21">
        <v>130</v>
      </c>
      <c r="D85" s="18">
        <v>1</v>
      </c>
      <c r="E85" s="18"/>
    </row>
    <row r="86" spans="1:5" ht="15" x14ac:dyDescent="0.25">
      <c r="A86" s="17" t="s">
        <v>56</v>
      </c>
      <c r="B86" s="17" t="s">
        <v>123</v>
      </c>
      <c r="C86" s="21">
        <v>100</v>
      </c>
      <c r="D86" s="18">
        <v>7</v>
      </c>
      <c r="E86" s="18"/>
    </row>
    <row r="87" spans="1:5" ht="15" x14ac:dyDescent="0.25">
      <c r="A87" s="17" t="s">
        <v>10</v>
      </c>
      <c r="B87" s="17" t="s">
        <v>6</v>
      </c>
      <c r="C87" s="21">
        <v>35</v>
      </c>
      <c r="D87" s="18">
        <v>95</v>
      </c>
      <c r="E87" s="18"/>
    </row>
    <row r="88" spans="1:5" ht="15" x14ac:dyDescent="0.25">
      <c r="A88" s="17" t="s">
        <v>10</v>
      </c>
      <c r="B88" s="17" t="s">
        <v>5</v>
      </c>
      <c r="C88" s="21">
        <v>80</v>
      </c>
      <c r="D88" s="18">
        <v>63</v>
      </c>
      <c r="E88" s="18"/>
    </row>
    <row r="89" spans="1:5" ht="15" x14ac:dyDescent="0.25">
      <c r="A89" s="17" t="s">
        <v>10</v>
      </c>
      <c r="B89" s="17" t="s">
        <v>7</v>
      </c>
      <c r="C89" s="21">
        <v>125</v>
      </c>
      <c r="D89" s="18">
        <f>87-5</f>
        <v>82</v>
      </c>
      <c r="E89" s="18"/>
    </row>
    <row r="90" spans="1:5" ht="15" x14ac:dyDescent="0.25">
      <c r="A90" s="17" t="s">
        <v>20</v>
      </c>
      <c r="B90" s="17" t="s">
        <v>123</v>
      </c>
      <c r="C90" s="21">
        <v>100</v>
      </c>
      <c r="D90" s="18">
        <f>9-6</f>
        <v>3</v>
      </c>
      <c r="E90" s="18"/>
    </row>
    <row r="91" spans="1:5" ht="15" x14ac:dyDescent="0.25">
      <c r="A91" s="17" t="s">
        <v>19</v>
      </c>
      <c r="B91" s="17" t="s">
        <v>8</v>
      </c>
      <c r="C91" s="21">
        <v>60</v>
      </c>
      <c r="D91" s="18">
        <v>56</v>
      </c>
      <c r="E91" s="18"/>
    </row>
    <row r="92" spans="1:5" ht="15" x14ac:dyDescent="0.25">
      <c r="A92" s="17" t="s">
        <v>19</v>
      </c>
      <c r="B92" s="17" t="s">
        <v>5</v>
      </c>
      <c r="C92" s="21">
        <v>85</v>
      </c>
      <c r="D92" s="18">
        <v>10</v>
      </c>
      <c r="E92" s="18"/>
    </row>
    <row r="93" spans="1:5" ht="15" x14ac:dyDescent="0.25">
      <c r="A93" s="17" t="s">
        <v>19</v>
      </c>
      <c r="B93" s="17" t="s">
        <v>126</v>
      </c>
      <c r="C93" s="21">
        <v>85</v>
      </c>
      <c r="D93" s="18">
        <v>5</v>
      </c>
      <c r="E93" s="18"/>
    </row>
    <row r="94" spans="1:5" ht="15" x14ac:dyDescent="0.25">
      <c r="A94" s="17" t="s">
        <v>141</v>
      </c>
      <c r="B94" s="17" t="s">
        <v>124</v>
      </c>
      <c r="C94" s="21">
        <v>65</v>
      </c>
      <c r="D94" s="18">
        <v>13</v>
      </c>
      <c r="E94" s="18"/>
    </row>
    <row r="95" spans="1:5" ht="15" x14ac:dyDescent="0.25">
      <c r="A95" s="17" t="s">
        <v>52</v>
      </c>
      <c r="B95" s="17" t="s">
        <v>7</v>
      </c>
      <c r="C95" s="21">
        <v>130</v>
      </c>
      <c r="D95" s="18">
        <f>5-1</f>
        <v>4</v>
      </c>
      <c r="E95" s="18"/>
    </row>
    <row r="96" spans="1:5" ht="15" x14ac:dyDescent="0.25">
      <c r="A96" s="17" t="s">
        <v>185</v>
      </c>
      <c r="B96" s="17" t="s">
        <v>124</v>
      </c>
      <c r="C96" s="21">
        <v>82.5</v>
      </c>
      <c r="D96" s="18">
        <v>7</v>
      </c>
      <c r="E96" s="18"/>
    </row>
    <row r="97" spans="1:5" ht="15" x14ac:dyDescent="0.25">
      <c r="A97" s="17" t="s">
        <v>98</v>
      </c>
      <c r="B97" s="17" t="s">
        <v>5</v>
      </c>
      <c r="C97" s="21">
        <v>100</v>
      </c>
      <c r="D97" s="18">
        <f>300-5</f>
        <v>295</v>
      </c>
      <c r="E97" s="18"/>
    </row>
    <row r="98" spans="1:5" ht="15" x14ac:dyDescent="0.25">
      <c r="A98" s="17" t="s">
        <v>215</v>
      </c>
      <c r="B98" s="17" t="s">
        <v>5</v>
      </c>
      <c r="C98" s="21">
        <v>85</v>
      </c>
      <c r="D98" s="18">
        <v>2</v>
      </c>
      <c r="E98" s="18"/>
    </row>
    <row r="99" spans="1:5" ht="15" x14ac:dyDescent="0.25">
      <c r="A99" s="17" t="s">
        <v>27</v>
      </c>
      <c r="B99" s="17" t="s">
        <v>5</v>
      </c>
      <c r="C99" s="21">
        <v>85</v>
      </c>
      <c r="D99" s="18">
        <v>8</v>
      </c>
      <c r="E99" s="18"/>
    </row>
    <row r="100" spans="1:5" ht="15" x14ac:dyDescent="0.25">
      <c r="A100" s="17" t="s">
        <v>27</v>
      </c>
      <c r="B100" s="17" t="s">
        <v>7</v>
      </c>
      <c r="C100" s="21">
        <v>130</v>
      </c>
      <c r="D100" s="18">
        <v>62</v>
      </c>
      <c r="E100" s="18"/>
    </row>
    <row r="101" spans="1:5" ht="15" x14ac:dyDescent="0.25">
      <c r="A101" s="17" t="s">
        <v>27</v>
      </c>
      <c r="B101" s="17" t="s">
        <v>126</v>
      </c>
      <c r="C101" s="21">
        <v>85</v>
      </c>
      <c r="D101" s="18">
        <v>1</v>
      </c>
      <c r="E101" s="18"/>
    </row>
    <row r="102" spans="1:5" ht="15" x14ac:dyDescent="0.25">
      <c r="A102" s="17" t="s">
        <v>27</v>
      </c>
      <c r="B102" s="17" t="s">
        <v>123</v>
      </c>
      <c r="C102" s="21">
        <v>100</v>
      </c>
      <c r="D102" s="18">
        <v>21</v>
      </c>
      <c r="E102" s="18"/>
    </row>
    <row r="103" spans="1:5" ht="15" x14ac:dyDescent="0.25">
      <c r="A103" s="17" t="s">
        <v>22</v>
      </c>
      <c r="B103" s="17" t="s">
        <v>5</v>
      </c>
      <c r="C103" s="21">
        <v>90</v>
      </c>
      <c r="D103" s="18">
        <v>183</v>
      </c>
      <c r="E103" s="18"/>
    </row>
    <row r="104" spans="1:5" ht="15" x14ac:dyDescent="0.25">
      <c r="A104" s="17" t="s">
        <v>22</v>
      </c>
      <c r="B104" s="17" t="s">
        <v>123</v>
      </c>
      <c r="C104" s="21">
        <v>140</v>
      </c>
      <c r="D104" s="18">
        <v>3</v>
      </c>
      <c r="E104" s="18"/>
    </row>
    <row r="105" spans="1:5" ht="15" x14ac:dyDescent="0.25">
      <c r="A105" s="17" t="s">
        <v>78</v>
      </c>
      <c r="B105" s="17" t="s">
        <v>5</v>
      </c>
      <c r="C105" s="21">
        <v>90</v>
      </c>
      <c r="D105" s="18">
        <v>12</v>
      </c>
      <c r="E105" s="18"/>
    </row>
    <row r="106" spans="1:5" ht="15" x14ac:dyDescent="0.25">
      <c r="A106" s="17" t="s">
        <v>79</v>
      </c>
      <c r="B106" s="17" t="s">
        <v>8</v>
      </c>
      <c r="C106" s="21">
        <v>65</v>
      </c>
      <c r="D106" s="18">
        <v>59</v>
      </c>
      <c r="E106" s="18"/>
    </row>
    <row r="107" spans="1:5" ht="15" x14ac:dyDescent="0.25">
      <c r="A107" s="17" t="s">
        <v>79</v>
      </c>
      <c r="B107" s="17" t="s">
        <v>9</v>
      </c>
      <c r="C107" s="21">
        <v>115</v>
      </c>
      <c r="D107" s="18">
        <v>3</v>
      </c>
      <c r="E107" s="18"/>
    </row>
    <row r="108" spans="1:5" ht="15" x14ac:dyDescent="0.25">
      <c r="A108" s="17" t="s">
        <v>48</v>
      </c>
      <c r="B108" s="17" t="s">
        <v>5</v>
      </c>
      <c r="C108" s="21">
        <v>90</v>
      </c>
      <c r="D108" s="18">
        <v>21</v>
      </c>
      <c r="E108" s="18"/>
    </row>
    <row r="109" spans="1:5" ht="15" x14ac:dyDescent="0.25">
      <c r="A109" s="17" t="s">
        <v>209</v>
      </c>
      <c r="B109" s="17" t="s">
        <v>7</v>
      </c>
      <c r="C109" s="21">
        <v>130</v>
      </c>
      <c r="D109" s="18">
        <v>1</v>
      </c>
      <c r="E109" s="18"/>
    </row>
    <row r="110" spans="1:5" ht="15" x14ac:dyDescent="0.25">
      <c r="A110" s="17" t="s">
        <v>31</v>
      </c>
      <c r="B110" s="17" t="s">
        <v>5</v>
      </c>
      <c r="C110" s="21">
        <v>90</v>
      </c>
      <c r="D110" s="18">
        <v>25</v>
      </c>
      <c r="E110" s="18"/>
    </row>
    <row r="111" spans="1:5" ht="15" x14ac:dyDescent="0.25">
      <c r="A111" s="17" t="s">
        <v>87</v>
      </c>
      <c r="B111" s="17" t="s">
        <v>9</v>
      </c>
      <c r="C111" s="21">
        <v>110</v>
      </c>
      <c r="D111" s="18">
        <v>10</v>
      </c>
      <c r="E111" s="18"/>
    </row>
    <row r="112" spans="1:5" ht="15" x14ac:dyDescent="0.25">
      <c r="A112" s="17" t="s">
        <v>53</v>
      </c>
      <c r="B112" s="17" t="s">
        <v>5</v>
      </c>
      <c r="C112" s="21">
        <v>85</v>
      </c>
      <c r="D112" s="18">
        <v>134</v>
      </c>
      <c r="E112" s="18"/>
    </row>
    <row r="113" spans="1:5" ht="15" x14ac:dyDescent="0.25">
      <c r="A113" s="17" t="s">
        <v>53</v>
      </c>
      <c r="B113" s="17" t="s">
        <v>7</v>
      </c>
      <c r="C113" s="21">
        <v>130</v>
      </c>
      <c r="D113" s="18">
        <v>56</v>
      </c>
      <c r="E113" s="18"/>
    </row>
    <row r="114" spans="1:5" ht="15" x14ac:dyDescent="0.25">
      <c r="A114" s="17" t="s">
        <v>53</v>
      </c>
      <c r="B114" s="17" t="s">
        <v>126</v>
      </c>
      <c r="C114" s="21">
        <v>85</v>
      </c>
      <c r="D114" s="18">
        <v>22</v>
      </c>
      <c r="E114" s="18"/>
    </row>
    <row r="115" spans="1:5" ht="15" x14ac:dyDescent="0.25">
      <c r="A115" s="17" t="s">
        <v>53</v>
      </c>
      <c r="B115" s="17" t="s">
        <v>123</v>
      </c>
      <c r="C115" s="21">
        <v>105</v>
      </c>
      <c r="D115" s="18">
        <v>42</v>
      </c>
      <c r="E115" s="18"/>
    </row>
    <row r="116" spans="1:5" ht="15" x14ac:dyDescent="0.25">
      <c r="A116" s="17" t="s">
        <v>53</v>
      </c>
      <c r="B116" s="17" t="s">
        <v>124</v>
      </c>
      <c r="C116" s="21">
        <v>130</v>
      </c>
      <c r="D116" s="18">
        <v>16</v>
      </c>
      <c r="E116" s="18"/>
    </row>
    <row r="117" spans="1:5" ht="15" x14ac:dyDescent="0.25">
      <c r="A117" s="17" t="s">
        <v>102</v>
      </c>
      <c r="B117" s="17" t="s">
        <v>5</v>
      </c>
      <c r="C117" s="21">
        <v>90</v>
      </c>
      <c r="D117" s="18">
        <v>3</v>
      </c>
      <c r="E117" s="18"/>
    </row>
    <row r="118" spans="1:5" ht="15" x14ac:dyDescent="0.25">
      <c r="A118" s="17" t="s">
        <v>102</v>
      </c>
      <c r="B118" s="17" t="s">
        <v>9</v>
      </c>
      <c r="C118" s="21">
        <v>110</v>
      </c>
      <c r="D118" s="18">
        <v>70</v>
      </c>
      <c r="E118" s="18"/>
    </row>
    <row r="119" spans="1:5" ht="15" x14ac:dyDescent="0.25">
      <c r="A119" s="17" t="s">
        <v>216</v>
      </c>
      <c r="B119" s="17" t="s">
        <v>5</v>
      </c>
      <c r="C119" s="21">
        <v>90</v>
      </c>
      <c r="D119" s="18">
        <v>1</v>
      </c>
      <c r="E119" s="18"/>
    </row>
    <row r="120" spans="1:5" ht="15" x14ac:dyDescent="0.25">
      <c r="A120" s="17" t="s">
        <v>43</v>
      </c>
      <c r="B120" s="17" t="s">
        <v>8</v>
      </c>
      <c r="C120" s="21">
        <v>65</v>
      </c>
      <c r="D120" s="18">
        <v>3</v>
      </c>
      <c r="E120" s="18"/>
    </row>
    <row r="121" spans="1:5" ht="15" x14ac:dyDescent="0.25">
      <c r="A121" s="17" t="s">
        <v>43</v>
      </c>
      <c r="B121" s="17" t="s">
        <v>5</v>
      </c>
      <c r="C121" s="21">
        <v>85</v>
      </c>
      <c r="D121" s="18">
        <v>21</v>
      </c>
      <c r="E121" s="18"/>
    </row>
    <row r="122" spans="1:5" ht="15" x14ac:dyDescent="0.25">
      <c r="A122" s="17" t="s">
        <v>43</v>
      </c>
      <c r="B122" s="17" t="s">
        <v>7</v>
      </c>
      <c r="C122" s="21">
        <v>130</v>
      </c>
      <c r="D122" s="18">
        <v>3</v>
      </c>
      <c r="E122" s="18"/>
    </row>
    <row r="123" spans="1:5" ht="15" x14ac:dyDescent="0.25">
      <c r="A123" s="17" t="s">
        <v>43</v>
      </c>
      <c r="B123" s="17" t="s">
        <v>126</v>
      </c>
      <c r="C123" s="21">
        <v>85</v>
      </c>
      <c r="D123" s="18">
        <v>3</v>
      </c>
      <c r="E123" s="18"/>
    </row>
    <row r="124" spans="1:5" ht="15" x14ac:dyDescent="0.25">
      <c r="A124" s="17" t="s">
        <v>142</v>
      </c>
      <c r="B124" s="17" t="s">
        <v>130</v>
      </c>
      <c r="C124" s="21">
        <v>100</v>
      </c>
      <c r="D124" s="18">
        <v>2</v>
      </c>
      <c r="E124" s="18"/>
    </row>
    <row r="125" spans="1:5" ht="15" x14ac:dyDescent="0.25">
      <c r="A125" s="17" t="s">
        <v>111</v>
      </c>
      <c r="B125" s="17" t="s">
        <v>6</v>
      </c>
      <c r="C125" s="21">
        <v>45</v>
      </c>
      <c r="D125" s="18">
        <v>14</v>
      </c>
      <c r="E125" s="18"/>
    </row>
    <row r="126" spans="1:5" ht="15" x14ac:dyDescent="0.25">
      <c r="A126" s="17" t="s">
        <v>111</v>
      </c>
      <c r="B126" s="17" t="s">
        <v>7</v>
      </c>
      <c r="C126" s="21">
        <v>160</v>
      </c>
      <c r="D126" s="18">
        <v>1</v>
      </c>
      <c r="E126" s="18"/>
    </row>
    <row r="127" spans="1:5" ht="15" x14ac:dyDescent="0.25">
      <c r="A127" s="17" t="s">
        <v>67</v>
      </c>
      <c r="B127" s="17" t="s">
        <v>123</v>
      </c>
      <c r="C127" s="21">
        <v>100</v>
      </c>
      <c r="D127" s="18">
        <v>6</v>
      </c>
      <c r="E127" s="18"/>
    </row>
    <row r="128" spans="1:5" ht="15" x14ac:dyDescent="0.25">
      <c r="A128" s="17" t="s">
        <v>193</v>
      </c>
      <c r="B128" s="17" t="s">
        <v>8</v>
      </c>
      <c r="C128" s="21">
        <v>90</v>
      </c>
      <c r="D128" s="18">
        <v>7</v>
      </c>
      <c r="E128" s="18"/>
    </row>
    <row r="129" spans="1:5" ht="15" x14ac:dyDescent="0.25">
      <c r="A129" s="17" t="s">
        <v>88</v>
      </c>
      <c r="B129" s="17" t="s">
        <v>125</v>
      </c>
      <c r="C129" s="21">
        <v>75</v>
      </c>
      <c r="D129" s="18">
        <v>6</v>
      </c>
      <c r="E129" s="18"/>
    </row>
    <row r="130" spans="1:5" ht="15" x14ac:dyDescent="0.25">
      <c r="A130" s="17" t="s">
        <v>88</v>
      </c>
      <c r="B130" s="17" t="s">
        <v>126</v>
      </c>
      <c r="C130" s="21">
        <v>85</v>
      </c>
      <c r="D130" s="18">
        <v>7</v>
      </c>
      <c r="E130" s="18"/>
    </row>
    <row r="131" spans="1:5" ht="15" x14ac:dyDescent="0.25">
      <c r="A131" s="17" t="s">
        <v>88</v>
      </c>
      <c r="B131" s="17" t="s">
        <v>123</v>
      </c>
      <c r="C131" s="21">
        <v>110</v>
      </c>
      <c r="D131" s="18">
        <v>14</v>
      </c>
      <c r="E131" s="18"/>
    </row>
    <row r="132" spans="1:5" ht="15" x14ac:dyDescent="0.25">
      <c r="A132" s="17" t="s">
        <v>88</v>
      </c>
      <c r="B132" s="17" t="s">
        <v>124</v>
      </c>
      <c r="C132" s="21">
        <v>135</v>
      </c>
      <c r="D132" s="18">
        <v>1</v>
      </c>
      <c r="E132" s="18"/>
    </row>
    <row r="133" spans="1:5" ht="15" x14ac:dyDescent="0.25">
      <c r="A133" s="17" t="s">
        <v>21</v>
      </c>
      <c r="B133" s="17" t="s">
        <v>30</v>
      </c>
      <c r="C133" s="21">
        <v>22</v>
      </c>
      <c r="D133" s="18">
        <v>62</v>
      </c>
      <c r="E133" s="18"/>
    </row>
    <row r="134" spans="1:5" ht="15" x14ac:dyDescent="0.25">
      <c r="A134" s="17" t="s">
        <v>21</v>
      </c>
      <c r="B134" s="17" t="s">
        <v>29</v>
      </c>
      <c r="C134" s="21">
        <v>35</v>
      </c>
      <c r="D134" s="18">
        <v>54</v>
      </c>
      <c r="E134" s="18"/>
    </row>
    <row r="135" spans="1:5" ht="15" x14ac:dyDescent="0.25">
      <c r="A135" s="17" t="s">
        <v>21</v>
      </c>
      <c r="B135" s="17" t="s">
        <v>6</v>
      </c>
      <c r="C135" s="21">
        <v>45</v>
      </c>
      <c r="D135" s="18">
        <v>117</v>
      </c>
      <c r="E135" s="18"/>
    </row>
    <row r="136" spans="1:5" ht="15" x14ac:dyDescent="0.25">
      <c r="A136" s="17" t="s">
        <v>21</v>
      </c>
      <c r="B136" s="17" t="s">
        <v>8</v>
      </c>
      <c r="C136" s="21">
        <v>75</v>
      </c>
      <c r="D136" s="18">
        <v>14</v>
      </c>
      <c r="E136" s="18"/>
    </row>
    <row r="137" spans="1:5" ht="15" x14ac:dyDescent="0.25">
      <c r="A137" s="17" t="s">
        <v>21</v>
      </c>
      <c r="B137" s="17" t="s">
        <v>125</v>
      </c>
      <c r="C137" s="21">
        <v>90</v>
      </c>
      <c r="D137" s="18">
        <v>15</v>
      </c>
      <c r="E137" s="18"/>
    </row>
    <row r="138" spans="1:5" ht="15" x14ac:dyDescent="0.25">
      <c r="A138" s="17" t="s">
        <v>21</v>
      </c>
      <c r="B138" s="17" t="s">
        <v>129</v>
      </c>
      <c r="C138" s="21">
        <v>77.5</v>
      </c>
      <c r="D138" s="18">
        <v>10</v>
      </c>
      <c r="E138" s="18"/>
    </row>
    <row r="139" spans="1:5" ht="15" x14ac:dyDescent="0.25">
      <c r="A139" s="17" t="s">
        <v>180</v>
      </c>
      <c r="B139" s="17" t="s">
        <v>125</v>
      </c>
      <c r="C139" s="21">
        <v>90</v>
      </c>
      <c r="D139" s="18">
        <v>46</v>
      </c>
      <c r="E139" s="18"/>
    </row>
    <row r="140" spans="1:5" ht="15" x14ac:dyDescent="0.25">
      <c r="A140" s="17" t="s">
        <v>180</v>
      </c>
      <c r="B140" s="17" t="s">
        <v>129</v>
      </c>
      <c r="C140" s="21">
        <v>77.5</v>
      </c>
      <c r="D140" s="18">
        <f>80-3</f>
        <v>77</v>
      </c>
      <c r="E140" s="18"/>
    </row>
    <row r="141" spans="1:5" ht="15" x14ac:dyDescent="0.25">
      <c r="A141" s="17" t="s">
        <v>210</v>
      </c>
      <c r="B141" s="17" t="s">
        <v>29</v>
      </c>
      <c r="C141" s="21">
        <v>35</v>
      </c>
      <c r="D141" s="18">
        <v>20</v>
      </c>
      <c r="E141" s="18"/>
    </row>
    <row r="142" spans="1:5" ht="15" x14ac:dyDescent="0.25">
      <c r="A142" s="17" t="s">
        <v>174</v>
      </c>
      <c r="B142" s="17" t="s">
        <v>29</v>
      </c>
      <c r="C142" s="21">
        <v>40</v>
      </c>
      <c r="D142" s="18">
        <v>1</v>
      </c>
      <c r="E142" s="18"/>
    </row>
    <row r="143" spans="1:5" ht="15" x14ac:dyDescent="0.25">
      <c r="A143" s="17" t="s">
        <v>174</v>
      </c>
      <c r="B143" s="17" t="s">
        <v>6</v>
      </c>
      <c r="C143" s="21">
        <v>60</v>
      </c>
      <c r="D143" s="18">
        <v>11</v>
      </c>
      <c r="E143" s="18"/>
    </row>
    <row r="144" spans="1:5" ht="15" x14ac:dyDescent="0.25">
      <c r="A144" s="17" t="s">
        <v>117</v>
      </c>
      <c r="B144" s="17" t="s">
        <v>8</v>
      </c>
      <c r="C144" s="21">
        <v>75</v>
      </c>
      <c r="D144" s="18">
        <v>1</v>
      </c>
      <c r="E144" s="18"/>
    </row>
    <row r="145" spans="1:5" ht="15" x14ac:dyDescent="0.25">
      <c r="A145" s="17" t="s">
        <v>117</v>
      </c>
      <c r="B145" s="17" t="s">
        <v>126</v>
      </c>
      <c r="C145" s="21">
        <v>115</v>
      </c>
      <c r="D145" s="18">
        <v>2</v>
      </c>
      <c r="E145" s="18"/>
    </row>
    <row r="146" spans="1:5" ht="15" x14ac:dyDescent="0.25">
      <c r="A146" s="17" t="s">
        <v>35</v>
      </c>
      <c r="B146" s="17" t="s">
        <v>8</v>
      </c>
      <c r="C146" s="21">
        <v>75</v>
      </c>
      <c r="D146" s="18">
        <v>262</v>
      </c>
      <c r="E146" s="18"/>
    </row>
    <row r="147" spans="1:5" ht="17.25" customHeight="1" x14ac:dyDescent="0.25">
      <c r="A147" s="17" t="s">
        <v>35</v>
      </c>
      <c r="B147" s="17" t="s">
        <v>5</v>
      </c>
      <c r="C147" s="21">
        <v>90</v>
      </c>
      <c r="D147" s="18">
        <v>83</v>
      </c>
      <c r="E147" s="18"/>
    </row>
    <row r="148" spans="1:5" ht="15" x14ac:dyDescent="0.25">
      <c r="A148" s="17" t="s">
        <v>35</v>
      </c>
      <c r="B148" s="17" t="s">
        <v>125</v>
      </c>
      <c r="C148" s="21">
        <v>90</v>
      </c>
      <c r="D148" s="18">
        <v>7</v>
      </c>
      <c r="E148" s="18"/>
    </row>
    <row r="149" spans="1:5" ht="15" x14ac:dyDescent="0.25">
      <c r="A149" s="17" t="s">
        <v>35</v>
      </c>
      <c r="B149" s="17" t="s">
        <v>126</v>
      </c>
      <c r="C149" s="21">
        <v>115</v>
      </c>
      <c r="D149" s="18">
        <v>24</v>
      </c>
      <c r="E149" s="18" t="s">
        <v>203</v>
      </c>
    </row>
    <row r="150" spans="1:5" ht="15" x14ac:dyDescent="0.25">
      <c r="A150" s="17" t="s">
        <v>35</v>
      </c>
      <c r="B150" s="17" t="s">
        <v>127</v>
      </c>
      <c r="C150" s="21">
        <v>180</v>
      </c>
      <c r="D150" s="18">
        <v>1</v>
      </c>
      <c r="E150" s="18"/>
    </row>
    <row r="151" spans="1:5" ht="15" x14ac:dyDescent="0.25">
      <c r="A151" s="17" t="s">
        <v>24</v>
      </c>
      <c r="B151" s="17" t="s">
        <v>6</v>
      </c>
      <c r="C151" s="21">
        <v>50</v>
      </c>
      <c r="D151" s="18">
        <v>171</v>
      </c>
      <c r="E151" s="18" t="s">
        <v>203</v>
      </c>
    </row>
    <row r="152" spans="1:5" ht="15" x14ac:dyDescent="0.25">
      <c r="A152" s="17" t="s">
        <v>24</v>
      </c>
      <c r="B152" s="17" t="s">
        <v>8</v>
      </c>
      <c r="C152" s="21">
        <v>75</v>
      </c>
      <c r="D152" s="18">
        <v>24</v>
      </c>
      <c r="E152" s="18"/>
    </row>
    <row r="153" spans="1:5" ht="15" x14ac:dyDescent="0.25">
      <c r="A153" s="17" t="s">
        <v>24</v>
      </c>
      <c r="B153" s="17" t="s">
        <v>5</v>
      </c>
      <c r="C153" s="21">
        <v>90</v>
      </c>
      <c r="D153" s="18">
        <v>1</v>
      </c>
      <c r="E153" s="18"/>
    </row>
    <row r="154" spans="1:5" ht="15" x14ac:dyDescent="0.25">
      <c r="A154" s="17" t="s">
        <v>28</v>
      </c>
      <c r="B154" s="17" t="s">
        <v>30</v>
      </c>
      <c r="C154" s="21">
        <v>42.5</v>
      </c>
      <c r="D154" s="18">
        <v>401</v>
      </c>
      <c r="E154" s="18"/>
    </row>
    <row r="155" spans="1:5" ht="15" x14ac:dyDescent="0.25">
      <c r="A155" s="17" t="s">
        <v>28</v>
      </c>
      <c r="B155" s="17" t="s">
        <v>6</v>
      </c>
      <c r="C155" s="21">
        <v>65</v>
      </c>
      <c r="D155" s="18">
        <v>9</v>
      </c>
      <c r="E155" s="19"/>
    </row>
    <row r="156" spans="1:5" ht="15" x14ac:dyDescent="0.25">
      <c r="A156" s="17" t="s">
        <v>28</v>
      </c>
      <c r="B156" s="17" t="s">
        <v>138</v>
      </c>
      <c r="C156" s="21">
        <v>80</v>
      </c>
      <c r="D156" s="18">
        <v>5</v>
      </c>
      <c r="E156" s="18"/>
    </row>
    <row r="157" spans="1:5" ht="15" x14ac:dyDescent="0.25">
      <c r="A157" s="17" t="s">
        <v>28</v>
      </c>
      <c r="B157" s="17" t="s">
        <v>143</v>
      </c>
      <c r="C157" s="21">
        <v>125</v>
      </c>
      <c r="D157" s="18">
        <v>41</v>
      </c>
      <c r="E157" s="18"/>
    </row>
    <row r="158" spans="1:5" ht="15" x14ac:dyDescent="0.25">
      <c r="A158" s="17" t="s">
        <v>28</v>
      </c>
      <c r="B158" s="17" t="s">
        <v>139</v>
      </c>
      <c r="C158" s="21">
        <v>100</v>
      </c>
      <c r="D158" s="18">
        <v>21</v>
      </c>
      <c r="E158" s="18"/>
    </row>
    <row r="159" spans="1:5" ht="15" x14ac:dyDescent="0.25">
      <c r="A159" s="17" t="s">
        <v>28</v>
      </c>
      <c r="B159" s="17" t="s">
        <v>133</v>
      </c>
      <c r="C159" s="21">
        <v>140</v>
      </c>
      <c r="D159" s="18">
        <v>12</v>
      </c>
      <c r="E159" s="18"/>
    </row>
    <row r="160" spans="1:5" ht="15" x14ac:dyDescent="0.25">
      <c r="A160" s="17" t="s">
        <v>144</v>
      </c>
      <c r="B160" s="17" t="s">
        <v>126</v>
      </c>
      <c r="C160" s="21">
        <v>115</v>
      </c>
      <c r="D160" s="18">
        <v>8</v>
      </c>
      <c r="E160" s="20"/>
    </row>
    <row r="161" spans="1:5" ht="15" x14ac:dyDescent="0.25">
      <c r="A161" s="17" t="s">
        <v>45</v>
      </c>
      <c r="B161" s="17" t="s">
        <v>6</v>
      </c>
      <c r="C161" s="21">
        <v>45</v>
      </c>
      <c r="D161" s="18">
        <f>29-5</f>
        <v>24</v>
      </c>
      <c r="E161" s="18"/>
    </row>
    <row r="162" spans="1:5" ht="15" x14ac:dyDescent="0.25">
      <c r="A162" s="17" t="s">
        <v>45</v>
      </c>
      <c r="B162" s="17" t="s">
        <v>5</v>
      </c>
      <c r="C162" s="21">
        <v>100</v>
      </c>
      <c r="D162" s="18">
        <v>4</v>
      </c>
      <c r="E162" s="18"/>
    </row>
    <row r="163" spans="1:5" ht="15" x14ac:dyDescent="0.25">
      <c r="A163" s="17" t="s">
        <v>217</v>
      </c>
      <c r="B163" s="17" t="s">
        <v>8</v>
      </c>
      <c r="C163" s="21">
        <v>75</v>
      </c>
      <c r="D163" s="18">
        <v>3</v>
      </c>
      <c r="E163" s="18"/>
    </row>
    <row r="164" spans="1:5" ht="15" x14ac:dyDescent="0.25">
      <c r="A164" s="17" t="s">
        <v>145</v>
      </c>
      <c r="B164" s="17" t="s">
        <v>135</v>
      </c>
      <c r="C164" s="21">
        <v>95</v>
      </c>
      <c r="D164" s="18">
        <v>12</v>
      </c>
      <c r="E164" s="18"/>
    </row>
    <row r="165" spans="1:5" ht="15" x14ac:dyDescent="0.25">
      <c r="A165" s="17" t="s">
        <v>46</v>
      </c>
      <c r="B165" s="17" t="s">
        <v>9</v>
      </c>
      <c r="C165" s="21">
        <v>100</v>
      </c>
      <c r="D165" s="18">
        <v>32</v>
      </c>
      <c r="E165" s="18"/>
    </row>
    <row r="166" spans="1:5" ht="15" x14ac:dyDescent="0.25">
      <c r="A166" s="17" t="s">
        <v>46</v>
      </c>
      <c r="B166" s="17" t="s">
        <v>7</v>
      </c>
      <c r="C166" s="21">
        <v>125</v>
      </c>
      <c r="D166" s="18">
        <f>22-5</f>
        <v>17</v>
      </c>
      <c r="E166" s="18"/>
    </row>
    <row r="167" spans="1:5" ht="15" x14ac:dyDescent="0.25">
      <c r="A167" s="17" t="s">
        <v>46</v>
      </c>
      <c r="B167" s="17" t="s">
        <v>126</v>
      </c>
      <c r="C167" s="21">
        <v>85</v>
      </c>
      <c r="D167" s="18">
        <v>2</v>
      </c>
      <c r="E167" s="18"/>
    </row>
    <row r="168" spans="1:5" ht="15" x14ac:dyDescent="0.25">
      <c r="A168" s="17" t="s">
        <v>46</v>
      </c>
      <c r="B168" s="17" t="s">
        <v>123</v>
      </c>
      <c r="C168" s="21">
        <v>105</v>
      </c>
      <c r="D168" s="18">
        <v>2</v>
      </c>
      <c r="E168" s="18"/>
    </row>
    <row r="169" spans="1:5" ht="16.5" customHeight="1" x14ac:dyDescent="0.25">
      <c r="A169" s="17" t="s">
        <v>46</v>
      </c>
      <c r="B169" s="17" t="s">
        <v>124</v>
      </c>
      <c r="C169" s="21">
        <v>125</v>
      </c>
      <c r="D169" s="18">
        <v>3</v>
      </c>
      <c r="E169" s="18"/>
    </row>
    <row r="170" spans="1:5" ht="15" x14ac:dyDescent="0.25">
      <c r="A170" s="17" t="s">
        <v>46</v>
      </c>
      <c r="B170" s="17" t="s">
        <v>127</v>
      </c>
      <c r="C170" s="21">
        <v>150</v>
      </c>
      <c r="D170" s="18">
        <v>5</v>
      </c>
      <c r="E170" s="18"/>
    </row>
    <row r="171" spans="1:5" ht="15" x14ac:dyDescent="0.25">
      <c r="A171" s="17" t="s">
        <v>57</v>
      </c>
      <c r="B171" s="17" t="s">
        <v>7</v>
      </c>
      <c r="C171" s="21">
        <v>125</v>
      </c>
      <c r="D171" s="18">
        <f>62-5</f>
        <v>57</v>
      </c>
      <c r="E171" s="18"/>
    </row>
    <row r="172" spans="1:5" ht="15" x14ac:dyDescent="0.25">
      <c r="A172" s="17" t="s">
        <v>57</v>
      </c>
      <c r="B172" s="17" t="s">
        <v>124</v>
      </c>
      <c r="C172" s="21">
        <v>125</v>
      </c>
      <c r="D172" s="18">
        <f>96-1</f>
        <v>95</v>
      </c>
      <c r="E172" s="18"/>
    </row>
    <row r="173" spans="1:5" ht="15" x14ac:dyDescent="0.25">
      <c r="A173" s="17" t="s">
        <v>68</v>
      </c>
      <c r="B173" s="17" t="s">
        <v>8</v>
      </c>
      <c r="C173" s="21">
        <v>55</v>
      </c>
      <c r="D173" s="18">
        <v>1</v>
      </c>
      <c r="E173" s="18"/>
    </row>
    <row r="174" spans="1:5" ht="15" x14ac:dyDescent="0.25">
      <c r="A174" s="17" t="s">
        <v>211</v>
      </c>
      <c r="B174" s="17" t="s">
        <v>135</v>
      </c>
      <c r="C174" s="21">
        <v>265</v>
      </c>
      <c r="D174" s="18">
        <v>1</v>
      </c>
      <c r="E174" s="18"/>
    </row>
    <row r="175" spans="1:5" ht="15" x14ac:dyDescent="0.25">
      <c r="A175" s="17" t="s">
        <v>146</v>
      </c>
      <c r="B175" s="17" t="s">
        <v>126</v>
      </c>
      <c r="C175" s="21">
        <v>90</v>
      </c>
      <c r="D175" s="18">
        <v>20</v>
      </c>
      <c r="E175" s="18"/>
    </row>
    <row r="176" spans="1:5" ht="15" x14ac:dyDescent="0.25">
      <c r="A176" s="17" t="s">
        <v>146</v>
      </c>
      <c r="B176" s="17" t="s">
        <v>123</v>
      </c>
      <c r="C176" s="21">
        <v>110</v>
      </c>
      <c r="D176" s="18">
        <v>15</v>
      </c>
      <c r="E176" s="18"/>
    </row>
    <row r="177" spans="1:5" ht="15" x14ac:dyDescent="0.25">
      <c r="A177" s="17" t="s">
        <v>146</v>
      </c>
      <c r="B177" s="17" t="s">
        <v>124</v>
      </c>
      <c r="C177" s="21">
        <v>130</v>
      </c>
      <c r="D177" s="18">
        <v>39</v>
      </c>
      <c r="E177" s="18"/>
    </row>
    <row r="178" spans="1:5" ht="15" x14ac:dyDescent="0.25">
      <c r="A178" s="17" t="s">
        <v>146</v>
      </c>
      <c r="B178" s="17" t="s">
        <v>127</v>
      </c>
      <c r="C178" s="21">
        <v>160</v>
      </c>
      <c r="D178" s="18">
        <v>18</v>
      </c>
      <c r="E178" s="18"/>
    </row>
    <row r="179" spans="1:5" ht="15" x14ac:dyDescent="0.25">
      <c r="A179" s="17" t="s">
        <v>146</v>
      </c>
      <c r="B179" s="17" t="s">
        <v>135</v>
      </c>
      <c r="C179" s="21">
        <v>200</v>
      </c>
      <c r="D179" s="18">
        <v>3</v>
      </c>
      <c r="E179" s="18"/>
    </row>
    <row r="180" spans="1:5" ht="15" x14ac:dyDescent="0.25">
      <c r="A180" s="17" t="s">
        <v>80</v>
      </c>
      <c r="B180" s="17" t="s">
        <v>8</v>
      </c>
      <c r="C180" s="21">
        <v>60</v>
      </c>
      <c r="D180" s="18">
        <v>17</v>
      </c>
      <c r="E180" s="18"/>
    </row>
    <row r="181" spans="1:5" ht="15" x14ac:dyDescent="0.25">
      <c r="A181" s="17" t="s">
        <v>80</v>
      </c>
      <c r="B181" s="17" t="s">
        <v>9</v>
      </c>
      <c r="C181" s="21">
        <v>110</v>
      </c>
      <c r="D181" s="18">
        <v>37</v>
      </c>
      <c r="E181" s="18"/>
    </row>
    <row r="182" spans="1:5" ht="15" x14ac:dyDescent="0.25">
      <c r="A182" s="17" t="s">
        <v>80</v>
      </c>
      <c r="B182" s="17" t="s">
        <v>126</v>
      </c>
      <c r="C182" s="21">
        <v>95</v>
      </c>
      <c r="D182" s="18">
        <v>15</v>
      </c>
      <c r="E182" s="18"/>
    </row>
    <row r="183" spans="1:5" ht="15" x14ac:dyDescent="0.25">
      <c r="A183" s="17" t="s">
        <v>80</v>
      </c>
      <c r="B183" s="17" t="s">
        <v>123</v>
      </c>
      <c r="C183" s="21">
        <v>120</v>
      </c>
      <c r="D183" s="18">
        <v>50</v>
      </c>
      <c r="E183" s="18"/>
    </row>
    <row r="184" spans="1:5" ht="15" x14ac:dyDescent="0.25">
      <c r="A184" s="17" t="s">
        <v>80</v>
      </c>
      <c r="B184" s="17" t="s">
        <v>124</v>
      </c>
      <c r="C184" s="21">
        <v>140</v>
      </c>
      <c r="D184" s="18">
        <v>34</v>
      </c>
      <c r="E184" s="18"/>
    </row>
    <row r="185" spans="1:5" ht="15" x14ac:dyDescent="0.25">
      <c r="A185" s="17" t="s">
        <v>80</v>
      </c>
      <c r="B185" s="17" t="s">
        <v>127</v>
      </c>
      <c r="C185" s="21">
        <v>175</v>
      </c>
      <c r="D185" s="18">
        <v>21</v>
      </c>
      <c r="E185" s="18"/>
    </row>
    <row r="186" spans="1:5" ht="15" x14ac:dyDescent="0.25">
      <c r="A186" s="17" t="s">
        <v>76</v>
      </c>
      <c r="B186" s="17" t="s">
        <v>8</v>
      </c>
      <c r="C186" s="21">
        <v>90</v>
      </c>
      <c r="D186" s="18">
        <v>2</v>
      </c>
      <c r="E186" s="18"/>
    </row>
    <row r="187" spans="1:5" ht="15" x14ac:dyDescent="0.25">
      <c r="A187" s="17" t="s">
        <v>176</v>
      </c>
      <c r="B187" s="17" t="s">
        <v>8</v>
      </c>
      <c r="C187" s="21">
        <v>65</v>
      </c>
      <c r="D187" s="18">
        <v>19</v>
      </c>
      <c r="E187" s="18"/>
    </row>
    <row r="188" spans="1:5" ht="15" x14ac:dyDescent="0.25">
      <c r="A188" s="17" t="s">
        <v>96</v>
      </c>
      <c r="B188" s="17" t="s">
        <v>8</v>
      </c>
      <c r="C188" s="21">
        <v>75</v>
      </c>
      <c r="D188" s="18">
        <f>68-2</f>
        <v>66</v>
      </c>
      <c r="E188" s="18"/>
    </row>
    <row r="189" spans="1:5" ht="15" x14ac:dyDescent="0.25">
      <c r="A189" s="17" t="s">
        <v>218</v>
      </c>
      <c r="B189" s="17" t="s">
        <v>5</v>
      </c>
      <c r="C189" s="21">
        <v>100</v>
      </c>
      <c r="D189" s="18">
        <v>4</v>
      </c>
      <c r="E189" s="18"/>
    </row>
    <row r="190" spans="1:5" ht="15" x14ac:dyDescent="0.25">
      <c r="A190" s="17" t="s">
        <v>204</v>
      </c>
      <c r="B190" s="17" t="s">
        <v>5</v>
      </c>
      <c r="C190" s="21">
        <v>90</v>
      </c>
      <c r="D190" s="18">
        <v>4</v>
      </c>
      <c r="E190" s="18"/>
    </row>
    <row r="191" spans="1:5" ht="15" x14ac:dyDescent="0.25">
      <c r="A191" s="17" t="s">
        <v>121</v>
      </c>
      <c r="B191" s="17" t="s">
        <v>30</v>
      </c>
      <c r="C191" s="21">
        <v>25</v>
      </c>
      <c r="D191" s="18">
        <v>148</v>
      </c>
      <c r="E191" s="18"/>
    </row>
    <row r="192" spans="1:5" ht="15" x14ac:dyDescent="0.25">
      <c r="A192" s="17" t="s">
        <v>121</v>
      </c>
      <c r="B192" s="17" t="s">
        <v>6</v>
      </c>
      <c r="C192" s="21">
        <v>45</v>
      </c>
      <c r="D192" s="18">
        <v>2</v>
      </c>
      <c r="E192" s="18"/>
    </row>
    <row r="193" spans="1:5" ht="15" x14ac:dyDescent="0.25">
      <c r="A193" s="17" t="s">
        <v>187</v>
      </c>
      <c r="B193" s="17" t="s">
        <v>126</v>
      </c>
      <c r="C193" s="21">
        <v>90</v>
      </c>
      <c r="D193" s="18">
        <v>4</v>
      </c>
      <c r="E193" s="18"/>
    </row>
    <row r="194" spans="1:5" ht="15" x14ac:dyDescent="0.25">
      <c r="A194" s="17" t="s">
        <v>69</v>
      </c>
      <c r="B194" s="17" t="s">
        <v>124</v>
      </c>
      <c r="C194" s="21">
        <v>160</v>
      </c>
      <c r="D194" s="18">
        <v>14</v>
      </c>
      <c r="E194" s="18"/>
    </row>
    <row r="195" spans="1:5" ht="15" x14ac:dyDescent="0.25">
      <c r="A195" s="17" t="s">
        <v>41</v>
      </c>
      <c r="B195" s="17" t="s">
        <v>8</v>
      </c>
      <c r="C195" s="21">
        <v>65</v>
      </c>
      <c r="D195" s="18">
        <v>106</v>
      </c>
      <c r="E195" s="18"/>
    </row>
    <row r="196" spans="1:5" ht="15" x14ac:dyDescent="0.25">
      <c r="A196" s="17" t="s">
        <v>41</v>
      </c>
      <c r="B196" s="17" t="s">
        <v>5</v>
      </c>
      <c r="C196" s="21">
        <v>100</v>
      </c>
      <c r="D196" s="18">
        <v>5</v>
      </c>
      <c r="E196" s="18"/>
    </row>
    <row r="197" spans="1:5" ht="15" x14ac:dyDescent="0.25">
      <c r="A197" s="17" t="s">
        <v>41</v>
      </c>
      <c r="B197" s="17" t="s">
        <v>7</v>
      </c>
      <c r="C197" s="21">
        <v>150</v>
      </c>
      <c r="D197" s="18">
        <v>36</v>
      </c>
      <c r="E197" s="18"/>
    </row>
    <row r="198" spans="1:5" ht="15" x14ac:dyDescent="0.25">
      <c r="A198" s="17" t="s">
        <v>41</v>
      </c>
      <c r="B198" s="17" t="s">
        <v>126</v>
      </c>
      <c r="C198" s="21">
        <v>100</v>
      </c>
      <c r="D198" s="18">
        <v>1</v>
      </c>
      <c r="E198" s="18"/>
    </row>
    <row r="199" spans="1:5" ht="15" x14ac:dyDescent="0.25">
      <c r="A199" s="17" t="s">
        <v>41</v>
      </c>
      <c r="B199" s="17" t="s">
        <v>124</v>
      </c>
      <c r="C199" s="21">
        <v>160</v>
      </c>
      <c r="D199" s="18">
        <v>16</v>
      </c>
      <c r="E199" s="18"/>
    </row>
    <row r="200" spans="1:5" ht="15" x14ac:dyDescent="0.25">
      <c r="A200" s="17" t="s">
        <v>186</v>
      </c>
      <c r="B200" s="17" t="s">
        <v>6</v>
      </c>
      <c r="C200" s="21">
        <v>35</v>
      </c>
      <c r="D200" s="18">
        <v>1</v>
      </c>
      <c r="E200" s="18"/>
    </row>
    <row r="201" spans="1:5" ht="15" x14ac:dyDescent="0.25">
      <c r="A201" s="17" t="s">
        <v>212</v>
      </c>
      <c r="B201" s="17" t="s">
        <v>6</v>
      </c>
      <c r="C201" s="21">
        <v>35</v>
      </c>
      <c r="D201" s="18">
        <v>1</v>
      </c>
      <c r="E201" s="18"/>
    </row>
    <row r="202" spans="1:5" ht="15" x14ac:dyDescent="0.25">
      <c r="A202" s="17" t="s">
        <v>194</v>
      </c>
      <c r="B202" s="17" t="s">
        <v>6</v>
      </c>
      <c r="C202" s="21">
        <v>35</v>
      </c>
      <c r="D202" s="18">
        <v>45</v>
      </c>
      <c r="E202" s="18"/>
    </row>
    <row r="203" spans="1:5" ht="15" x14ac:dyDescent="0.25">
      <c r="A203" s="17" t="s">
        <v>75</v>
      </c>
      <c r="B203" s="17" t="s">
        <v>6</v>
      </c>
      <c r="C203" s="21">
        <v>35</v>
      </c>
      <c r="D203" s="18">
        <v>45</v>
      </c>
      <c r="E203" s="18"/>
    </row>
    <row r="204" spans="1:5" ht="15" x14ac:dyDescent="0.25">
      <c r="A204" s="17" t="s">
        <v>49</v>
      </c>
      <c r="B204" s="17" t="s">
        <v>5</v>
      </c>
      <c r="C204" s="21">
        <v>120</v>
      </c>
      <c r="D204" s="18">
        <v>160</v>
      </c>
      <c r="E204" s="18"/>
    </row>
    <row r="205" spans="1:5" ht="15" x14ac:dyDescent="0.25">
      <c r="A205" s="17" t="s">
        <v>147</v>
      </c>
      <c r="B205" s="17" t="s">
        <v>129</v>
      </c>
      <c r="C205" s="21">
        <v>85</v>
      </c>
      <c r="D205" s="18">
        <v>150</v>
      </c>
      <c r="E205" s="18"/>
    </row>
    <row r="206" spans="1:5" ht="15" x14ac:dyDescent="0.25">
      <c r="A206" s="17" t="s">
        <v>65</v>
      </c>
      <c r="B206" s="17" t="s">
        <v>8</v>
      </c>
      <c r="C206" s="21">
        <v>75</v>
      </c>
      <c r="D206" s="18">
        <f>22-15</f>
        <v>7</v>
      </c>
      <c r="E206" s="18"/>
    </row>
    <row r="207" spans="1:5" ht="15" x14ac:dyDescent="0.25">
      <c r="A207" s="17" t="s">
        <v>148</v>
      </c>
      <c r="B207" s="17" t="s">
        <v>131</v>
      </c>
      <c r="C207" s="21">
        <v>115</v>
      </c>
      <c r="D207" s="18">
        <v>15</v>
      </c>
      <c r="E207" s="18"/>
    </row>
    <row r="208" spans="1:5" ht="15" x14ac:dyDescent="0.25">
      <c r="A208" s="17" t="s">
        <v>148</v>
      </c>
      <c r="B208" s="17" t="s">
        <v>132</v>
      </c>
      <c r="C208" s="21">
        <v>130</v>
      </c>
      <c r="D208" s="18">
        <f>20-6</f>
        <v>14</v>
      </c>
      <c r="E208" s="18"/>
    </row>
    <row r="209" spans="1:5" ht="15" x14ac:dyDescent="0.25">
      <c r="A209" s="17" t="s">
        <v>90</v>
      </c>
      <c r="B209" s="17" t="s">
        <v>8</v>
      </c>
      <c r="C209" s="21">
        <v>75</v>
      </c>
      <c r="D209" s="18">
        <v>17</v>
      </c>
      <c r="E209" s="18"/>
    </row>
    <row r="210" spans="1:5" ht="15" x14ac:dyDescent="0.25">
      <c r="A210" s="17" t="s">
        <v>149</v>
      </c>
      <c r="B210" s="17" t="s">
        <v>129</v>
      </c>
      <c r="C210" s="21">
        <v>80</v>
      </c>
      <c r="D210" s="18">
        <f>79-6</f>
        <v>73</v>
      </c>
      <c r="E210" s="18"/>
    </row>
    <row r="211" spans="1:5" ht="15" x14ac:dyDescent="0.25">
      <c r="A211" s="17" t="s">
        <v>149</v>
      </c>
      <c r="B211" s="17" t="s">
        <v>130</v>
      </c>
      <c r="C211" s="21">
        <v>100</v>
      </c>
      <c r="D211" s="18">
        <v>242</v>
      </c>
      <c r="E211" s="18"/>
    </row>
    <row r="212" spans="1:5" ht="15" x14ac:dyDescent="0.25">
      <c r="A212" s="17" t="s">
        <v>149</v>
      </c>
      <c r="B212" s="17" t="s">
        <v>131</v>
      </c>
      <c r="C212" s="21">
        <v>125</v>
      </c>
      <c r="D212" s="18">
        <v>131</v>
      </c>
      <c r="E212" s="18"/>
    </row>
    <row r="213" spans="1:5" ht="15" x14ac:dyDescent="0.25">
      <c r="A213" s="17" t="s">
        <v>149</v>
      </c>
      <c r="B213" s="17" t="s">
        <v>132</v>
      </c>
      <c r="C213" s="21">
        <v>150</v>
      </c>
      <c r="D213" s="18">
        <v>2</v>
      </c>
      <c r="E213" s="18"/>
    </row>
    <row r="214" spans="1:5" ht="15" x14ac:dyDescent="0.25">
      <c r="A214" s="17" t="s">
        <v>150</v>
      </c>
      <c r="B214" s="17" t="s">
        <v>123</v>
      </c>
      <c r="C214" s="21">
        <v>130</v>
      </c>
      <c r="D214" s="18">
        <v>5</v>
      </c>
      <c r="E214" s="18"/>
    </row>
    <row r="215" spans="1:5" ht="15" x14ac:dyDescent="0.25">
      <c r="A215" s="17" t="s">
        <v>119</v>
      </c>
      <c r="B215" s="17" t="s">
        <v>5</v>
      </c>
      <c r="C215" s="21">
        <v>80</v>
      </c>
      <c r="D215" s="18">
        <v>2</v>
      </c>
      <c r="E215" s="18"/>
    </row>
    <row r="216" spans="1:5" ht="15" x14ac:dyDescent="0.25">
      <c r="A216" s="17" t="s">
        <v>119</v>
      </c>
      <c r="B216" s="17" t="s">
        <v>9</v>
      </c>
      <c r="C216" s="21">
        <v>100</v>
      </c>
      <c r="D216" s="18">
        <v>27</v>
      </c>
      <c r="E216" s="18"/>
    </row>
    <row r="217" spans="1:5" ht="15" x14ac:dyDescent="0.25">
      <c r="A217" s="17" t="s">
        <v>188</v>
      </c>
      <c r="B217" s="17" t="s">
        <v>9</v>
      </c>
      <c r="C217" s="21">
        <v>110</v>
      </c>
      <c r="D217" s="18">
        <v>33</v>
      </c>
      <c r="E217" s="18"/>
    </row>
    <row r="218" spans="1:5" ht="15" x14ac:dyDescent="0.25">
      <c r="A218" s="17" t="s">
        <v>86</v>
      </c>
      <c r="B218" s="17" t="s">
        <v>9</v>
      </c>
      <c r="C218" s="21">
        <v>100</v>
      </c>
      <c r="D218" s="18">
        <v>1</v>
      </c>
      <c r="E218" s="18"/>
    </row>
    <row r="219" spans="1:5" ht="15" x14ac:dyDescent="0.25">
      <c r="A219" s="17" t="s">
        <v>86</v>
      </c>
      <c r="B219" s="17" t="s">
        <v>7</v>
      </c>
      <c r="C219" s="21">
        <v>130</v>
      </c>
      <c r="D219" s="18">
        <v>3</v>
      </c>
      <c r="E219" s="18"/>
    </row>
    <row r="220" spans="1:5" ht="15" x14ac:dyDescent="0.25">
      <c r="A220" s="17" t="s">
        <v>151</v>
      </c>
      <c r="B220" s="17" t="s">
        <v>126</v>
      </c>
      <c r="C220" s="21">
        <v>50</v>
      </c>
      <c r="D220" s="18">
        <v>2</v>
      </c>
      <c r="E220" s="18"/>
    </row>
    <row r="221" spans="1:5" ht="15" x14ac:dyDescent="0.25">
      <c r="A221" s="17" t="s">
        <v>151</v>
      </c>
      <c r="B221" s="17" t="s">
        <v>123</v>
      </c>
      <c r="C221" s="21">
        <v>62.5</v>
      </c>
      <c r="D221" s="18">
        <v>2</v>
      </c>
      <c r="E221" s="18"/>
    </row>
    <row r="222" spans="1:5" ht="15" x14ac:dyDescent="0.25">
      <c r="A222" s="17" t="s">
        <v>151</v>
      </c>
      <c r="B222" s="17" t="s">
        <v>124</v>
      </c>
      <c r="C222" s="21">
        <v>80</v>
      </c>
      <c r="D222" s="18">
        <v>3</v>
      </c>
      <c r="E222" s="18"/>
    </row>
    <row r="223" spans="1:5" ht="15" x14ac:dyDescent="0.25">
      <c r="A223" s="17" t="s">
        <v>152</v>
      </c>
      <c r="B223" s="17" t="s">
        <v>123</v>
      </c>
      <c r="C223" s="21">
        <v>125</v>
      </c>
      <c r="D223" s="18">
        <v>45</v>
      </c>
      <c r="E223" s="18"/>
    </row>
    <row r="224" spans="1:5" ht="15" x14ac:dyDescent="0.25">
      <c r="A224" s="17" t="s">
        <v>152</v>
      </c>
      <c r="B224" s="17" t="s">
        <v>124</v>
      </c>
      <c r="C224" s="21">
        <v>160</v>
      </c>
      <c r="D224" s="18">
        <v>1</v>
      </c>
      <c r="E224" s="18"/>
    </row>
    <row r="225" spans="1:5" ht="15" x14ac:dyDescent="0.25">
      <c r="A225" s="17" t="s">
        <v>17</v>
      </c>
      <c r="B225" s="17" t="s">
        <v>5</v>
      </c>
      <c r="C225" s="21">
        <v>80</v>
      </c>
      <c r="D225" s="18">
        <v>144</v>
      </c>
      <c r="E225" s="18"/>
    </row>
    <row r="226" spans="1:5" ht="15" x14ac:dyDescent="0.25">
      <c r="A226" s="17" t="s">
        <v>17</v>
      </c>
      <c r="B226" s="17" t="s">
        <v>9</v>
      </c>
      <c r="C226" s="21">
        <v>100</v>
      </c>
      <c r="D226" s="18">
        <v>217</v>
      </c>
      <c r="E226" s="18"/>
    </row>
    <row r="227" spans="1:5" ht="15" x14ac:dyDescent="0.25">
      <c r="A227" s="17" t="s">
        <v>17</v>
      </c>
      <c r="B227" s="17" t="s">
        <v>123</v>
      </c>
      <c r="C227" s="21">
        <v>125</v>
      </c>
      <c r="D227" s="18">
        <v>41</v>
      </c>
      <c r="E227" s="18"/>
    </row>
    <row r="228" spans="1:5" ht="15" x14ac:dyDescent="0.25">
      <c r="A228" s="17" t="s">
        <v>17</v>
      </c>
      <c r="B228" s="17" t="s">
        <v>127</v>
      </c>
      <c r="C228" s="21">
        <v>200</v>
      </c>
      <c r="D228" s="18">
        <v>23</v>
      </c>
      <c r="E228" s="18"/>
    </row>
    <row r="229" spans="1:5" ht="15" x14ac:dyDescent="0.25">
      <c r="A229" s="17" t="s">
        <v>18</v>
      </c>
      <c r="B229" s="17" t="s">
        <v>5</v>
      </c>
      <c r="C229" s="21">
        <v>80</v>
      </c>
      <c r="D229" s="18">
        <v>185</v>
      </c>
      <c r="E229" s="18"/>
    </row>
    <row r="230" spans="1:5" ht="15" x14ac:dyDescent="0.25">
      <c r="A230" s="17" t="s">
        <v>103</v>
      </c>
      <c r="B230" s="17" t="s">
        <v>5</v>
      </c>
      <c r="C230" s="21">
        <v>100</v>
      </c>
      <c r="D230" s="18">
        <v>34</v>
      </c>
      <c r="E230" s="18"/>
    </row>
    <row r="231" spans="1:5" ht="15" x14ac:dyDescent="0.25">
      <c r="A231" s="17" t="s">
        <v>205</v>
      </c>
      <c r="B231" s="17" t="s">
        <v>6</v>
      </c>
      <c r="C231" s="21">
        <v>70</v>
      </c>
      <c r="D231" s="18">
        <f>181-20</f>
        <v>161</v>
      </c>
      <c r="E231" s="18"/>
    </row>
    <row r="232" spans="1:5" ht="15" x14ac:dyDescent="0.25">
      <c r="A232" s="17" t="s">
        <v>205</v>
      </c>
      <c r="B232" s="17" t="s">
        <v>5</v>
      </c>
      <c r="C232" s="21">
        <v>100</v>
      </c>
      <c r="D232" s="18">
        <f>14-5</f>
        <v>9</v>
      </c>
      <c r="E232" s="18"/>
    </row>
    <row r="233" spans="1:5" ht="15" x14ac:dyDescent="0.25">
      <c r="A233" s="17" t="s">
        <v>104</v>
      </c>
      <c r="B233" s="17" t="s">
        <v>5</v>
      </c>
      <c r="C233" s="21">
        <v>100</v>
      </c>
      <c r="D233" s="18">
        <v>24</v>
      </c>
      <c r="E233" s="18"/>
    </row>
    <row r="234" spans="1:5" ht="15" x14ac:dyDescent="0.25">
      <c r="A234" s="17" t="s">
        <v>195</v>
      </c>
      <c r="B234" s="17" t="s">
        <v>5</v>
      </c>
      <c r="C234" s="21">
        <v>120</v>
      </c>
      <c r="D234" s="18">
        <v>6</v>
      </c>
      <c r="E234" s="18"/>
    </row>
    <row r="235" spans="1:5" ht="15" x14ac:dyDescent="0.25">
      <c r="A235" s="17" t="s">
        <v>213</v>
      </c>
      <c r="B235" s="17" t="s">
        <v>133</v>
      </c>
      <c r="C235" s="21">
        <v>70</v>
      </c>
      <c r="D235" s="18">
        <v>16</v>
      </c>
      <c r="E235" s="18"/>
    </row>
    <row r="236" spans="1:5" ht="15" x14ac:dyDescent="0.25">
      <c r="A236" s="17" t="s">
        <v>213</v>
      </c>
      <c r="B236" s="17" t="s">
        <v>130</v>
      </c>
      <c r="C236" s="21">
        <v>115</v>
      </c>
      <c r="D236" s="18">
        <v>1</v>
      </c>
      <c r="E236" s="18"/>
    </row>
    <row r="237" spans="1:5" ht="15" x14ac:dyDescent="0.25">
      <c r="A237" s="17" t="s">
        <v>196</v>
      </c>
      <c r="B237" s="17" t="s">
        <v>5</v>
      </c>
      <c r="C237" s="21">
        <v>120</v>
      </c>
      <c r="D237" s="18">
        <v>1</v>
      </c>
      <c r="E237" s="18"/>
    </row>
    <row r="238" spans="1:5" ht="15" x14ac:dyDescent="0.25">
      <c r="A238" s="17" t="s">
        <v>72</v>
      </c>
      <c r="B238" s="17" t="s">
        <v>6</v>
      </c>
      <c r="C238" s="21">
        <v>45</v>
      </c>
      <c r="D238" s="18">
        <v>22</v>
      </c>
      <c r="E238" s="18"/>
    </row>
    <row r="239" spans="1:5" ht="15" x14ac:dyDescent="0.25">
      <c r="A239" s="17" t="s">
        <v>72</v>
      </c>
      <c r="B239" s="17" t="s">
        <v>5</v>
      </c>
      <c r="C239" s="21">
        <v>90</v>
      </c>
      <c r="D239" s="18">
        <f>34-5</f>
        <v>29</v>
      </c>
      <c r="E239" s="18"/>
    </row>
    <row r="240" spans="1:5" ht="15" x14ac:dyDescent="0.25">
      <c r="A240" s="17" t="s">
        <v>72</v>
      </c>
      <c r="B240" s="17" t="s">
        <v>132</v>
      </c>
      <c r="C240" s="21">
        <v>165</v>
      </c>
      <c r="D240" s="18">
        <v>6</v>
      </c>
      <c r="E240" s="18"/>
    </row>
    <row r="241" spans="1:5" ht="15" x14ac:dyDescent="0.25">
      <c r="A241" s="17" t="s">
        <v>66</v>
      </c>
      <c r="B241" s="17" t="s">
        <v>6</v>
      </c>
      <c r="C241" s="21">
        <v>45</v>
      </c>
      <c r="D241" s="18">
        <f>18-5</f>
        <v>13</v>
      </c>
      <c r="E241" s="18"/>
    </row>
    <row r="242" spans="1:5" ht="15" x14ac:dyDescent="0.25">
      <c r="A242" s="17" t="s">
        <v>189</v>
      </c>
      <c r="B242" s="17" t="s">
        <v>5</v>
      </c>
      <c r="C242" s="21">
        <v>100</v>
      </c>
      <c r="D242" s="18">
        <v>2</v>
      </c>
      <c r="E242" s="18"/>
    </row>
    <row r="243" spans="1:5" ht="15" x14ac:dyDescent="0.25">
      <c r="A243" s="17" t="s">
        <v>15</v>
      </c>
      <c r="B243" s="17" t="s">
        <v>6</v>
      </c>
      <c r="C243" s="21">
        <v>45</v>
      </c>
      <c r="D243" s="18">
        <v>28</v>
      </c>
      <c r="E243" s="18"/>
    </row>
    <row r="244" spans="1:5" ht="15" x14ac:dyDescent="0.25">
      <c r="A244" s="17" t="s">
        <v>15</v>
      </c>
      <c r="B244" s="17" t="s">
        <v>5</v>
      </c>
      <c r="C244" s="21">
        <v>90</v>
      </c>
      <c r="D244" s="18">
        <v>100</v>
      </c>
      <c r="E244" s="18"/>
    </row>
    <row r="245" spans="1:5" ht="15" x14ac:dyDescent="0.25">
      <c r="A245" s="17" t="s">
        <v>15</v>
      </c>
      <c r="B245" s="17" t="s">
        <v>7</v>
      </c>
      <c r="C245" s="21">
        <v>140</v>
      </c>
      <c r="D245" s="18">
        <v>7</v>
      </c>
      <c r="E245" s="18"/>
    </row>
    <row r="246" spans="1:5" ht="15" x14ac:dyDescent="0.25">
      <c r="A246" s="17" t="s">
        <v>15</v>
      </c>
      <c r="B246" s="17" t="s">
        <v>129</v>
      </c>
      <c r="C246" s="21">
        <v>90</v>
      </c>
      <c r="D246" s="18">
        <v>50</v>
      </c>
      <c r="E246" s="18"/>
    </row>
    <row r="247" spans="1:5" ht="15" x14ac:dyDescent="0.25">
      <c r="A247" s="17" t="s">
        <v>15</v>
      </c>
      <c r="B247" s="17" t="s">
        <v>130</v>
      </c>
      <c r="C247" s="21">
        <v>115</v>
      </c>
      <c r="D247" s="18">
        <v>147</v>
      </c>
      <c r="E247" s="18"/>
    </row>
    <row r="248" spans="1:5" ht="15" x14ac:dyDescent="0.25">
      <c r="A248" s="17" t="s">
        <v>15</v>
      </c>
      <c r="B248" s="17" t="s">
        <v>131</v>
      </c>
      <c r="C248" s="21">
        <v>140</v>
      </c>
      <c r="D248" s="18">
        <v>103</v>
      </c>
      <c r="E248" s="18"/>
    </row>
    <row r="249" spans="1:5" ht="15" x14ac:dyDescent="0.25">
      <c r="A249" s="17" t="s">
        <v>153</v>
      </c>
      <c r="B249" s="17" t="s">
        <v>7</v>
      </c>
      <c r="C249" s="21">
        <v>125</v>
      </c>
      <c r="D249" s="18">
        <v>6</v>
      </c>
      <c r="E249" s="18"/>
    </row>
    <row r="250" spans="1:5" ht="15" x14ac:dyDescent="0.25">
      <c r="A250" s="17" t="s">
        <v>153</v>
      </c>
      <c r="B250" s="17" t="s">
        <v>124</v>
      </c>
      <c r="C250" s="21">
        <v>130</v>
      </c>
      <c r="D250" s="18">
        <v>16</v>
      </c>
      <c r="E250" s="18"/>
    </row>
    <row r="251" spans="1:5" ht="15" x14ac:dyDescent="0.25">
      <c r="A251" s="17" t="s">
        <v>154</v>
      </c>
      <c r="B251" s="17" t="s">
        <v>127</v>
      </c>
      <c r="C251" s="21">
        <v>80</v>
      </c>
      <c r="D251" s="18">
        <v>7</v>
      </c>
      <c r="E251" s="18"/>
    </row>
    <row r="252" spans="1:5" ht="15" x14ac:dyDescent="0.25">
      <c r="A252" s="17" t="s">
        <v>154</v>
      </c>
      <c r="B252" s="17" t="s">
        <v>135</v>
      </c>
      <c r="C252" s="21">
        <v>112.5</v>
      </c>
      <c r="D252" s="18">
        <v>5</v>
      </c>
      <c r="E252" s="18"/>
    </row>
    <row r="253" spans="1:5" ht="15" x14ac:dyDescent="0.25">
      <c r="A253" s="17" t="s">
        <v>38</v>
      </c>
      <c r="B253" s="17" t="s">
        <v>5</v>
      </c>
      <c r="C253" s="21">
        <v>95</v>
      </c>
      <c r="D253" s="18">
        <v>10</v>
      </c>
      <c r="E253" s="18"/>
    </row>
    <row r="254" spans="1:5" ht="15" x14ac:dyDescent="0.25">
      <c r="A254" s="17" t="s">
        <v>38</v>
      </c>
      <c r="B254" s="17" t="s">
        <v>7</v>
      </c>
      <c r="C254" s="21">
        <v>135</v>
      </c>
      <c r="D254" s="18">
        <f>7-3</f>
        <v>4</v>
      </c>
      <c r="E254" s="18"/>
    </row>
    <row r="255" spans="1:5" ht="15" x14ac:dyDescent="0.25">
      <c r="A255" s="17" t="s">
        <v>38</v>
      </c>
      <c r="B255" s="17" t="s">
        <v>124</v>
      </c>
      <c r="C255" s="21">
        <v>160</v>
      </c>
      <c r="D255" s="18">
        <v>2</v>
      </c>
      <c r="E255" s="18"/>
    </row>
    <row r="256" spans="1:5" ht="15" x14ac:dyDescent="0.25">
      <c r="A256" s="17" t="s">
        <v>39</v>
      </c>
      <c r="B256" s="17" t="s">
        <v>7</v>
      </c>
      <c r="C256" s="21">
        <v>135</v>
      </c>
      <c r="D256" s="18">
        <v>108</v>
      </c>
      <c r="E256" s="18"/>
    </row>
    <row r="257" spans="1:5" ht="15" x14ac:dyDescent="0.25">
      <c r="A257" s="17" t="s">
        <v>39</v>
      </c>
      <c r="B257" s="17" t="s">
        <v>126</v>
      </c>
      <c r="C257" s="21">
        <v>100</v>
      </c>
      <c r="D257" s="18">
        <v>5</v>
      </c>
      <c r="E257" s="18"/>
    </row>
    <row r="258" spans="1:5" ht="15" x14ac:dyDescent="0.25">
      <c r="A258" s="17" t="s">
        <v>39</v>
      </c>
      <c r="B258" s="17" t="s">
        <v>123</v>
      </c>
      <c r="C258" s="21">
        <v>125</v>
      </c>
      <c r="D258" s="18">
        <v>56</v>
      </c>
      <c r="E258" s="18"/>
    </row>
    <row r="259" spans="1:5" ht="15" x14ac:dyDescent="0.25">
      <c r="A259" s="17" t="s">
        <v>39</v>
      </c>
      <c r="B259" s="17" t="s">
        <v>124</v>
      </c>
      <c r="C259" s="21">
        <v>150</v>
      </c>
      <c r="D259" s="18">
        <f>81-20</f>
        <v>61</v>
      </c>
      <c r="E259" s="18"/>
    </row>
    <row r="260" spans="1:5" ht="15" x14ac:dyDescent="0.25">
      <c r="A260" s="17" t="s">
        <v>39</v>
      </c>
      <c r="B260" s="17" t="s">
        <v>135</v>
      </c>
      <c r="C260" s="21">
        <v>230</v>
      </c>
      <c r="D260" s="18">
        <v>4</v>
      </c>
      <c r="E260" s="18"/>
    </row>
    <row r="261" spans="1:5" ht="15" x14ac:dyDescent="0.25">
      <c r="A261" s="17" t="s">
        <v>16</v>
      </c>
      <c r="B261" s="17" t="s">
        <v>8</v>
      </c>
      <c r="C261" s="21">
        <v>60</v>
      </c>
      <c r="D261" s="18">
        <v>14</v>
      </c>
      <c r="E261" s="18"/>
    </row>
    <row r="262" spans="1:5" ht="15" x14ac:dyDescent="0.25">
      <c r="A262" s="17" t="s">
        <v>16</v>
      </c>
      <c r="B262" s="17" t="s">
        <v>126</v>
      </c>
      <c r="C262" s="21">
        <v>85</v>
      </c>
      <c r="D262" s="18">
        <v>50</v>
      </c>
      <c r="E262" s="18"/>
    </row>
    <row r="263" spans="1:5" ht="15" x14ac:dyDescent="0.25">
      <c r="A263" s="17" t="s">
        <v>16</v>
      </c>
      <c r="B263" s="17" t="s">
        <v>123</v>
      </c>
      <c r="C263" s="21">
        <v>115</v>
      </c>
      <c r="D263" s="18">
        <v>127</v>
      </c>
      <c r="E263" s="18"/>
    </row>
    <row r="264" spans="1:5" ht="15" x14ac:dyDescent="0.25">
      <c r="A264" s="17" t="s">
        <v>16</v>
      </c>
      <c r="B264" s="17" t="s">
        <v>124</v>
      </c>
      <c r="C264" s="21">
        <v>130</v>
      </c>
      <c r="D264" s="18">
        <f>226-1</f>
        <v>225</v>
      </c>
      <c r="E264" s="18"/>
    </row>
    <row r="265" spans="1:5" ht="15" x14ac:dyDescent="0.25">
      <c r="A265" s="17" t="s">
        <v>16</v>
      </c>
      <c r="B265" s="17" t="s">
        <v>127</v>
      </c>
      <c r="C265" s="21">
        <v>170</v>
      </c>
      <c r="D265" s="18">
        <v>82</v>
      </c>
      <c r="E265" s="18"/>
    </row>
    <row r="266" spans="1:5" ht="15" x14ac:dyDescent="0.25">
      <c r="A266" s="17" t="s">
        <v>83</v>
      </c>
      <c r="B266" s="17" t="s">
        <v>5</v>
      </c>
      <c r="C266" s="21">
        <v>80</v>
      </c>
      <c r="D266" s="18">
        <v>10</v>
      </c>
      <c r="E266" s="18"/>
    </row>
    <row r="267" spans="1:5" ht="15" x14ac:dyDescent="0.25">
      <c r="A267" s="17" t="s">
        <v>83</v>
      </c>
      <c r="B267" s="17" t="s">
        <v>7</v>
      </c>
      <c r="C267" s="21">
        <v>125</v>
      </c>
      <c r="D267" s="18">
        <v>2</v>
      </c>
      <c r="E267" s="18"/>
    </row>
    <row r="268" spans="1:5" ht="15" x14ac:dyDescent="0.25">
      <c r="A268" s="17" t="s">
        <v>58</v>
      </c>
      <c r="B268" s="17" t="s">
        <v>5</v>
      </c>
      <c r="C268" s="21">
        <v>80</v>
      </c>
      <c r="D268" s="18">
        <v>4</v>
      </c>
      <c r="E268" s="18"/>
    </row>
    <row r="269" spans="1:5" ht="15" x14ac:dyDescent="0.25">
      <c r="A269" s="17" t="s">
        <v>58</v>
      </c>
      <c r="B269" s="17" t="s">
        <v>126</v>
      </c>
      <c r="C269" s="21">
        <v>85</v>
      </c>
      <c r="D269" s="18">
        <v>2</v>
      </c>
      <c r="E269" s="18"/>
    </row>
    <row r="270" spans="1:5" ht="15" x14ac:dyDescent="0.25">
      <c r="A270" s="17" t="s">
        <v>58</v>
      </c>
      <c r="B270" s="17" t="s">
        <v>123</v>
      </c>
      <c r="C270" s="21">
        <v>115</v>
      </c>
      <c r="D270" s="18">
        <v>52</v>
      </c>
      <c r="E270" s="18"/>
    </row>
    <row r="271" spans="1:5" ht="15" x14ac:dyDescent="0.25">
      <c r="A271" s="17" t="s">
        <v>58</v>
      </c>
      <c r="B271" s="17" t="s">
        <v>124</v>
      </c>
      <c r="C271" s="21">
        <v>130</v>
      </c>
      <c r="D271" s="18">
        <v>30</v>
      </c>
      <c r="E271" s="18"/>
    </row>
    <row r="272" spans="1:5" ht="15" x14ac:dyDescent="0.25">
      <c r="A272" s="17" t="s">
        <v>183</v>
      </c>
      <c r="B272" s="17" t="s">
        <v>126</v>
      </c>
      <c r="C272" s="21">
        <v>50</v>
      </c>
      <c r="D272" s="18">
        <v>25</v>
      </c>
      <c r="E272" s="18"/>
    </row>
    <row r="273" spans="1:5" ht="15" x14ac:dyDescent="0.25">
      <c r="A273" s="17" t="s">
        <v>59</v>
      </c>
      <c r="B273" s="17" t="s">
        <v>8</v>
      </c>
      <c r="C273" s="21">
        <v>60</v>
      </c>
      <c r="D273" s="18">
        <v>3</v>
      </c>
      <c r="E273" s="18"/>
    </row>
    <row r="274" spans="1:5" ht="15" x14ac:dyDescent="0.25">
      <c r="A274" s="17" t="s">
        <v>59</v>
      </c>
      <c r="B274" s="17" t="s">
        <v>5</v>
      </c>
      <c r="C274" s="21">
        <v>80</v>
      </c>
      <c r="D274" s="18">
        <v>1</v>
      </c>
      <c r="E274" s="18"/>
    </row>
    <row r="275" spans="1:5" ht="15" x14ac:dyDescent="0.25">
      <c r="A275" s="17" t="s">
        <v>59</v>
      </c>
      <c r="B275" s="17" t="s">
        <v>7</v>
      </c>
      <c r="C275" s="21">
        <v>125</v>
      </c>
      <c r="D275" s="18">
        <v>5</v>
      </c>
      <c r="E275" s="18"/>
    </row>
    <row r="276" spans="1:5" ht="15" x14ac:dyDescent="0.25">
      <c r="A276" s="17" t="s">
        <v>59</v>
      </c>
      <c r="B276" s="17" t="s">
        <v>125</v>
      </c>
      <c r="C276" s="21">
        <v>75</v>
      </c>
      <c r="D276" s="18">
        <v>36</v>
      </c>
      <c r="E276" s="18"/>
    </row>
    <row r="277" spans="1:5" ht="15" x14ac:dyDescent="0.25">
      <c r="A277" s="17" t="s">
        <v>59</v>
      </c>
      <c r="B277" s="17" t="s">
        <v>123</v>
      </c>
      <c r="C277" s="21">
        <v>115</v>
      </c>
      <c r="D277" s="18">
        <v>33</v>
      </c>
      <c r="E277" s="18"/>
    </row>
    <row r="278" spans="1:5" ht="15" x14ac:dyDescent="0.25">
      <c r="A278" s="17" t="s">
        <v>59</v>
      </c>
      <c r="B278" s="17" t="s">
        <v>127</v>
      </c>
      <c r="C278" s="21">
        <v>170</v>
      </c>
      <c r="D278" s="18">
        <v>11</v>
      </c>
      <c r="E278" s="18"/>
    </row>
    <row r="279" spans="1:5" ht="15" x14ac:dyDescent="0.25">
      <c r="A279" s="17" t="s">
        <v>155</v>
      </c>
      <c r="B279" s="17" t="s">
        <v>126</v>
      </c>
      <c r="C279" s="21">
        <v>80</v>
      </c>
      <c r="D279" s="18">
        <v>8</v>
      </c>
      <c r="E279" s="18"/>
    </row>
    <row r="280" spans="1:5" ht="15" x14ac:dyDescent="0.25">
      <c r="A280" s="17" t="s">
        <v>155</v>
      </c>
      <c r="B280" s="17" t="s">
        <v>127</v>
      </c>
      <c r="C280" s="21">
        <v>150</v>
      </c>
      <c r="D280" s="18">
        <v>1</v>
      </c>
      <c r="E280" s="18"/>
    </row>
    <row r="281" spans="1:5" ht="15" x14ac:dyDescent="0.25">
      <c r="A281" s="17" t="s">
        <v>155</v>
      </c>
      <c r="B281" s="17" t="s">
        <v>135</v>
      </c>
      <c r="C281" s="21">
        <v>190</v>
      </c>
      <c r="D281" s="18">
        <v>6</v>
      </c>
      <c r="E281" s="18"/>
    </row>
    <row r="282" spans="1:5" ht="15" x14ac:dyDescent="0.25">
      <c r="A282" s="17" t="s">
        <v>50</v>
      </c>
      <c r="B282" s="17" t="s">
        <v>123</v>
      </c>
      <c r="C282" s="21">
        <v>115</v>
      </c>
      <c r="D282" s="18">
        <v>5</v>
      </c>
      <c r="E282" s="18"/>
    </row>
    <row r="283" spans="1:5" ht="15" x14ac:dyDescent="0.25">
      <c r="A283" s="17" t="s">
        <v>50</v>
      </c>
      <c r="B283" s="17" t="s">
        <v>124</v>
      </c>
      <c r="C283" s="21">
        <v>130</v>
      </c>
      <c r="D283" s="18">
        <f>68-2</f>
        <v>66</v>
      </c>
      <c r="E283" s="18"/>
    </row>
    <row r="284" spans="1:5" ht="15" x14ac:dyDescent="0.25">
      <c r="A284" s="17" t="s">
        <v>50</v>
      </c>
      <c r="B284" s="17" t="s">
        <v>127</v>
      </c>
      <c r="C284" s="21">
        <v>170</v>
      </c>
      <c r="D284" s="18">
        <v>1</v>
      </c>
      <c r="E284" s="18"/>
    </row>
    <row r="285" spans="1:5" ht="15" x14ac:dyDescent="0.25">
      <c r="A285" s="17" t="s">
        <v>112</v>
      </c>
      <c r="B285" s="17" t="s">
        <v>5</v>
      </c>
      <c r="C285" s="21">
        <v>80</v>
      </c>
      <c r="D285" s="18">
        <v>106</v>
      </c>
      <c r="E285" s="18"/>
    </row>
    <row r="286" spans="1:5" ht="15" x14ac:dyDescent="0.25">
      <c r="A286" s="17" t="s">
        <v>112</v>
      </c>
      <c r="B286" s="17" t="s">
        <v>7</v>
      </c>
      <c r="C286" s="21">
        <v>125</v>
      </c>
      <c r="D286" s="18">
        <v>41</v>
      </c>
      <c r="E286" s="18"/>
    </row>
    <row r="287" spans="1:5" ht="15" x14ac:dyDescent="0.25">
      <c r="A287" s="17" t="s">
        <v>91</v>
      </c>
      <c r="B287" s="17" t="s">
        <v>7</v>
      </c>
      <c r="C287" s="21">
        <v>125</v>
      </c>
      <c r="D287" s="18">
        <v>3</v>
      </c>
      <c r="E287" s="18"/>
    </row>
    <row r="288" spans="1:5" ht="15" x14ac:dyDescent="0.25">
      <c r="A288" s="17" t="s">
        <v>91</v>
      </c>
      <c r="B288" s="17" t="s">
        <v>126</v>
      </c>
      <c r="C288" s="21">
        <v>85</v>
      </c>
      <c r="D288" s="18">
        <v>1</v>
      </c>
      <c r="E288" s="18"/>
    </row>
    <row r="289" spans="1:5" ht="15" x14ac:dyDescent="0.25">
      <c r="A289" s="17" t="s">
        <v>91</v>
      </c>
      <c r="B289" s="17" t="s">
        <v>124</v>
      </c>
      <c r="C289" s="21">
        <v>130</v>
      </c>
      <c r="D289" s="18">
        <v>54</v>
      </c>
      <c r="E289" s="18"/>
    </row>
    <row r="290" spans="1:5" ht="15" x14ac:dyDescent="0.25">
      <c r="A290" s="17" t="s">
        <v>91</v>
      </c>
      <c r="B290" s="17" t="s">
        <v>127</v>
      </c>
      <c r="C290" s="21">
        <v>170</v>
      </c>
      <c r="D290" s="18">
        <v>32</v>
      </c>
      <c r="E290" s="18"/>
    </row>
    <row r="291" spans="1:5" ht="15" x14ac:dyDescent="0.25">
      <c r="A291" s="17" t="s">
        <v>177</v>
      </c>
      <c r="B291" s="17" t="s">
        <v>5</v>
      </c>
      <c r="C291" s="21">
        <v>90</v>
      </c>
      <c r="D291" s="18">
        <v>6</v>
      </c>
      <c r="E291" s="18"/>
    </row>
    <row r="292" spans="1:5" ht="15" x14ac:dyDescent="0.25">
      <c r="A292" s="17" t="s">
        <v>177</v>
      </c>
      <c r="B292" s="17" t="s">
        <v>123</v>
      </c>
      <c r="C292" s="21">
        <v>125</v>
      </c>
      <c r="D292" s="18">
        <v>8</v>
      </c>
      <c r="E292" s="18"/>
    </row>
    <row r="293" spans="1:5" ht="15" x14ac:dyDescent="0.25">
      <c r="A293" s="17" t="s">
        <v>156</v>
      </c>
      <c r="B293" s="17" t="s">
        <v>123</v>
      </c>
      <c r="C293" s="21">
        <v>62.5</v>
      </c>
      <c r="D293" s="18">
        <v>5</v>
      </c>
      <c r="E293" s="18"/>
    </row>
    <row r="294" spans="1:5" ht="15" x14ac:dyDescent="0.25">
      <c r="A294" s="17" t="s">
        <v>156</v>
      </c>
      <c r="B294" s="17" t="s">
        <v>124</v>
      </c>
      <c r="C294" s="21">
        <v>80</v>
      </c>
      <c r="D294" s="18">
        <v>14</v>
      </c>
      <c r="E294" s="18"/>
    </row>
    <row r="295" spans="1:5" ht="15" x14ac:dyDescent="0.25">
      <c r="A295" s="17" t="s">
        <v>156</v>
      </c>
      <c r="B295" s="17" t="s">
        <v>135</v>
      </c>
      <c r="C295" s="21">
        <v>112.5</v>
      </c>
      <c r="D295" s="18">
        <v>10</v>
      </c>
      <c r="E295" s="18"/>
    </row>
    <row r="296" spans="1:5" ht="15" x14ac:dyDescent="0.25">
      <c r="A296" s="17" t="s">
        <v>206</v>
      </c>
      <c r="B296" s="17" t="s">
        <v>7</v>
      </c>
      <c r="C296" s="21">
        <v>135</v>
      </c>
      <c r="D296" s="18">
        <v>4</v>
      </c>
      <c r="E296" s="18"/>
    </row>
    <row r="297" spans="1:5" ht="15" x14ac:dyDescent="0.25">
      <c r="A297" s="17" t="s">
        <v>157</v>
      </c>
      <c r="B297" s="17" t="s">
        <v>124</v>
      </c>
      <c r="C297" s="21">
        <v>65</v>
      </c>
      <c r="D297" s="18">
        <v>1</v>
      </c>
      <c r="E297" s="18"/>
    </row>
    <row r="298" spans="1:5" ht="15" x14ac:dyDescent="0.25">
      <c r="A298" s="17" t="s">
        <v>64</v>
      </c>
      <c r="B298" s="17" t="s">
        <v>7</v>
      </c>
      <c r="C298" s="21">
        <v>145</v>
      </c>
      <c r="D298" s="18">
        <v>1</v>
      </c>
      <c r="E298" s="18"/>
    </row>
    <row r="299" spans="1:5" ht="15" x14ac:dyDescent="0.25">
      <c r="A299" s="17" t="s">
        <v>158</v>
      </c>
      <c r="B299" s="17" t="s">
        <v>124</v>
      </c>
      <c r="C299" s="21">
        <v>82.5</v>
      </c>
      <c r="D299" s="18">
        <v>80</v>
      </c>
      <c r="E299" s="18"/>
    </row>
    <row r="300" spans="1:5" ht="15" x14ac:dyDescent="0.25">
      <c r="A300" s="17" t="s">
        <v>54</v>
      </c>
      <c r="B300" s="17" t="s">
        <v>5</v>
      </c>
      <c r="C300" s="21">
        <v>90</v>
      </c>
      <c r="D300" s="18">
        <f>52-3</f>
        <v>49</v>
      </c>
      <c r="E300" s="18"/>
    </row>
    <row r="301" spans="1:5" ht="15" x14ac:dyDescent="0.25">
      <c r="A301" s="17" t="s">
        <v>11</v>
      </c>
      <c r="B301" s="17" t="s">
        <v>7</v>
      </c>
      <c r="C301" s="21">
        <v>120</v>
      </c>
      <c r="D301" s="18">
        <v>4</v>
      </c>
      <c r="E301" s="18"/>
    </row>
    <row r="302" spans="1:5" ht="15" x14ac:dyDescent="0.25">
      <c r="A302" s="17" t="s">
        <v>11</v>
      </c>
      <c r="B302" s="17" t="s">
        <v>126</v>
      </c>
      <c r="C302" s="21">
        <v>75</v>
      </c>
      <c r="D302" s="18">
        <v>20</v>
      </c>
      <c r="E302" s="18"/>
    </row>
    <row r="303" spans="1:5" ht="15" x14ac:dyDescent="0.25">
      <c r="A303" s="17" t="s">
        <v>11</v>
      </c>
      <c r="B303" s="17" t="s">
        <v>123</v>
      </c>
      <c r="C303" s="21">
        <v>95</v>
      </c>
      <c r="D303" s="18">
        <v>2</v>
      </c>
      <c r="E303" s="18"/>
    </row>
    <row r="304" spans="1:5" ht="15" x14ac:dyDescent="0.25">
      <c r="A304" s="17" t="s">
        <v>11</v>
      </c>
      <c r="B304" s="17" t="s">
        <v>127</v>
      </c>
      <c r="C304" s="21">
        <v>150</v>
      </c>
      <c r="D304" s="18">
        <v>11</v>
      </c>
      <c r="E304" s="18"/>
    </row>
    <row r="305" spans="1:5" ht="15" x14ac:dyDescent="0.25">
      <c r="A305" s="17" t="s">
        <v>159</v>
      </c>
      <c r="B305" s="17" t="s">
        <v>126</v>
      </c>
      <c r="C305" s="21">
        <v>75</v>
      </c>
      <c r="D305" s="18">
        <v>4</v>
      </c>
      <c r="E305" s="18"/>
    </row>
    <row r="306" spans="1:5" ht="15" x14ac:dyDescent="0.25">
      <c r="A306" s="17" t="s">
        <v>159</v>
      </c>
      <c r="B306" s="17" t="s">
        <v>123</v>
      </c>
      <c r="C306" s="21">
        <v>95</v>
      </c>
      <c r="D306" s="18">
        <v>4</v>
      </c>
      <c r="E306" s="18"/>
    </row>
    <row r="307" spans="1:5" ht="15" x14ac:dyDescent="0.25">
      <c r="A307" s="17" t="s">
        <v>159</v>
      </c>
      <c r="B307" s="17" t="s">
        <v>127</v>
      </c>
      <c r="C307" s="21">
        <v>150</v>
      </c>
      <c r="D307" s="18">
        <v>1</v>
      </c>
      <c r="E307" s="18"/>
    </row>
    <row r="308" spans="1:5" ht="15" x14ac:dyDescent="0.25">
      <c r="A308" s="17" t="s">
        <v>99</v>
      </c>
      <c r="B308" s="17" t="s">
        <v>7</v>
      </c>
      <c r="C308" s="21">
        <v>150</v>
      </c>
      <c r="D308" s="18">
        <v>7</v>
      </c>
      <c r="E308" s="18"/>
    </row>
    <row r="309" spans="1:5" ht="15" x14ac:dyDescent="0.25">
      <c r="A309" s="17" t="s">
        <v>55</v>
      </c>
      <c r="B309" s="17" t="s">
        <v>7</v>
      </c>
      <c r="C309" s="21">
        <v>120</v>
      </c>
      <c r="D309" s="18">
        <v>30</v>
      </c>
      <c r="E309" s="18"/>
    </row>
    <row r="310" spans="1:5" ht="15" x14ac:dyDescent="0.25">
      <c r="A310" s="17" t="s">
        <v>55</v>
      </c>
      <c r="B310" s="17" t="s">
        <v>126</v>
      </c>
      <c r="C310" s="21">
        <v>75</v>
      </c>
      <c r="D310" s="18">
        <v>9</v>
      </c>
      <c r="E310" s="18"/>
    </row>
    <row r="311" spans="1:5" ht="15" x14ac:dyDescent="0.25">
      <c r="A311" s="17" t="s">
        <v>55</v>
      </c>
      <c r="B311" s="17" t="s">
        <v>123</v>
      </c>
      <c r="C311" s="21">
        <v>95</v>
      </c>
      <c r="D311" s="18">
        <v>29</v>
      </c>
      <c r="E311" s="18"/>
    </row>
    <row r="312" spans="1:5" ht="15" x14ac:dyDescent="0.25">
      <c r="A312" s="17" t="s">
        <v>63</v>
      </c>
      <c r="B312" s="17" t="s">
        <v>7</v>
      </c>
      <c r="C312" s="21">
        <v>150</v>
      </c>
      <c r="D312" s="18">
        <f>133-5-2</f>
        <v>126</v>
      </c>
      <c r="E312" s="18"/>
    </row>
    <row r="313" spans="1:5" ht="15" x14ac:dyDescent="0.25">
      <c r="A313" s="17" t="s">
        <v>63</v>
      </c>
      <c r="B313" s="17" t="s">
        <v>123</v>
      </c>
      <c r="C313" s="21">
        <v>125</v>
      </c>
      <c r="D313" s="18">
        <v>10</v>
      </c>
      <c r="E313" s="18"/>
    </row>
    <row r="314" spans="1:5" ht="15" x14ac:dyDescent="0.25">
      <c r="A314" s="17" t="s">
        <v>82</v>
      </c>
      <c r="B314" s="17" t="s">
        <v>7</v>
      </c>
      <c r="C314" s="21">
        <v>130</v>
      </c>
      <c r="D314" s="18">
        <v>5</v>
      </c>
      <c r="E314" s="18"/>
    </row>
    <row r="315" spans="1:5" ht="15" x14ac:dyDescent="0.25">
      <c r="A315" s="17" t="s">
        <v>82</v>
      </c>
      <c r="B315" s="17" t="s">
        <v>126</v>
      </c>
      <c r="C315" s="21">
        <v>90</v>
      </c>
      <c r="D315" s="18">
        <v>4</v>
      </c>
      <c r="E315" s="18"/>
    </row>
    <row r="316" spans="1:5" ht="15" x14ac:dyDescent="0.25">
      <c r="A316" s="17" t="s">
        <v>82</v>
      </c>
      <c r="B316" s="17" t="s">
        <v>123</v>
      </c>
      <c r="C316" s="21">
        <v>120</v>
      </c>
      <c r="D316" s="18">
        <v>21</v>
      </c>
      <c r="E316" s="18"/>
    </row>
    <row r="317" spans="1:5" ht="15" x14ac:dyDescent="0.25">
      <c r="A317" s="17" t="s">
        <v>82</v>
      </c>
      <c r="B317" s="17" t="s">
        <v>124</v>
      </c>
      <c r="C317" s="21">
        <v>150</v>
      </c>
      <c r="D317" s="18">
        <f>35-2</f>
        <v>33</v>
      </c>
      <c r="E317" s="18"/>
    </row>
    <row r="318" spans="1:5" ht="15" x14ac:dyDescent="0.25">
      <c r="A318" s="17" t="s">
        <v>82</v>
      </c>
      <c r="B318" s="17" t="s">
        <v>127</v>
      </c>
      <c r="C318" s="21">
        <v>180</v>
      </c>
      <c r="D318" s="18">
        <v>51</v>
      </c>
      <c r="E318" s="18"/>
    </row>
    <row r="319" spans="1:5" ht="15" x14ac:dyDescent="0.25">
      <c r="A319" s="17" t="s">
        <v>82</v>
      </c>
      <c r="B319" s="17" t="s">
        <v>135</v>
      </c>
      <c r="C319" s="21">
        <v>215</v>
      </c>
      <c r="D319" s="18">
        <v>2</v>
      </c>
      <c r="E319" s="18"/>
    </row>
    <row r="320" spans="1:5" ht="15" x14ac:dyDescent="0.25">
      <c r="A320" s="17" t="s">
        <v>122</v>
      </c>
      <c r="B320" s="17" t="s">
        <v>7</v>
      </c>
      <c r="C320" s="21">
        <v>120</v>
      </c>
      <c r="D320" s="18">
        <v>10</v>
      </c>
      <c r="E320" s="18"/>
    </row>
    <row r="321" spans="1:5" ht="15" x14ac:dyDescent="0.25">
      <c r="A321" s="17" t="s">
        <v>122</v>
      </c>
      <c r="B321" s="17" t="s">
        <v>126</v>
      </c>
      <c r="C321" s="21">
        <v>75</v>
      </c>
      <c r="D321" s="18">
        <v>6</v>
      </c>
      <c r="E321" s="18"/>
    </row>
    <row r="322" spans="1:5" ht="15" x14ac:dyDescent="0.25">
      <c r="A322" s="17" t="s">
        <v>122</v>
      </c>
      <c r="B322" s="17" t="s">
        <v>123</v>
      </c>
      <c r="C322" s="21">
        <v>95</v>
      </c>
      <c r="D322" s="18">
        <v>3</v>
      </c>
      <c r="E322" s="18"/>
    </row>
    <row r="323" spans="1:5" ht="15" x14ac:dyDescent="0.25">
      <c r="A323" s="17" t="s">
        <v>122</v>
      </c>
      <c r="B323" s="17" t="s">
        <v>124</v>
      </c>
      <c r="C323" s="21">
        <v>120</v>
      </c>
      <c r="D323" s="18">
        <v>93</v>
      </c>
      <c r="E323" s="18"/>
    </row>
    <row r="324" spans="1:5" ht="15" x14ac:dyDescent="0.25">
      <c r="A324" s="17" t="s">
        <v>12</v>
      </c>
      <c r="B324" s="17" t="s">
        <v>5</v>
      </c>
      <c r="C324" s="21">
        <v>75</v>
      </c>
      <c r="D324" s="18">
        <f>26-4</f>
        <v>22</v>
      </c>
      <c r="E324" s="18"/>
    </row>
    <row r="325" spans="1:5" ht="15" x14ac:dyDescent="0.25">
      <c r="A325" s="17" t="s">
        <v>12</v>
      </c>
      <c r="B325" s="17" t="s">
        <v>7</v>
      </c>
      <c r="C325" s="21">
        <v>120</v>
      </c>
      <c r="D325" s="18">
        <v>120</v>
      </c>
      <c r="E325" s="18"/>
    </row>
    <row r="326" spans="1:5" ht="15" x14ac:dyDescent="0.25">
      <c r="A326" s="17" t="s">
        <v>12</v>
      </c>
      <c r="B326" s="17" t="s">
        <v>126</v>
      </c>
      <c r="C326" s="21">
        <v>75</v>
      </c>
      <c r="D326" s="18">
        <v>16</v>
      </c>
      <c r="E326" s="18"/>
    </row>
    <row r="327" spans="1:5" ht="15" x14ac:dyDescent="0.25">
      <c r="A327" s="17" t="s">
        <v>12</v>
      </c>
      <c r="B327" s="17" t="s">
        <v>123</v>
      </c>
      <c r="C327" s="21">
        <v>95</v>
      </c>
      <c r="D327" s="18">
        <v>27</v>
      </c>
      <c r="E327" s="18"/>
    </row>
    <row r="328" spans="1:5" ht="15" x14ac:dyDescent="0.25">
      <c r="A328" s="17" t="s">
        <v>12</v>
      </c>
      <c r="B328" s="17" t="s">
        <v>124</v>
      </c>
      <c r="C328" s="21">
        <v>120</v>
      </c>
      <c r="D328" s="18">
        <v>97</v>
      </c>
      <c r="E328" s="18"/>
    </row>
    <row r="329" spans="1:5" ht="15" x14ac:dyDescent="0.25">
      <c r="A329" s="17" t="s">
        <v>12</v>
      </c>
      <c r="B329" s="17" t="s">
        <v>127</v>
      </c>
      <c r="C329" s="21">
        <v>150</v>
      </c>
      <c r="D329" s="18">
        <v>184</v>
      </c>
      <c r="E329" s="18"/>
    </row>
    <row r="330" spans="1:5" ht="15" x14ac:dyDescent="0.25">
      <c r="A330" s="17" t="s">
        <v>12</v>
      </c>
      <c r="B330" s="17" t="s">
        <v>135</v>
      </c>
      <c r="C330" s="21">
        <v>180</v>
      </c>
      <c r="D330" s="18">
        <v>63</v>
      </c>
      <c r="E330" s="18"/>
    </row>
    <row r="331" spans="1:5" ht="15" x14ac:dyDescent="0.25">
      <c r="A331" s="17" t="s">
        <v>12</v>
      </c>
      <c r="B331" s="17" t="s">
        <v>136</v>
      </c>
      <c r="C331" s="21">
        <v>225</v>
      </c>
      <c r="D331" s="18">
        <v>9</v>
      </c>
      <c r="E331" s="18"/>
    </row>
    <row r="332" spans="1:5" ht="15" x14ac:dyDescent="0.25">
      <c r="A332" s="17" t="s">
        <v>60</v>
      </c>
      <c r="B332" s="17" t="s">
        <v>7</v>
      </c>
      <c r="C332" s="21">
        <v>150</v>
      </c>
      <c r="D332" s="18">
        <f>94+2</f>
        <v>96</v>
      </c>
      <c r="E332" s="18"/>
    </row>
    <row r="333" spans="1:5" ht="15" x14ac:dyDescent="0.25">
      <c r="A333" s="17" t="s">
        <v>118</v>
      </c>
      <c r="B333" s="17" t="s">
        <v>7</v>
      </c>
      <c r="C333" s="21">
        <v>120</v>
      </c>
      <c r="D333" s="18">
        <v>3</v>
      </c>
      <c r="E333" s="18"/>
    </row>
    <row r="334" spans="1:5" ht="15" x14ac:dyDescent="0.25">
      <c r="A334" s="17" t="s">
        <v>120</v>
      </c>
      <c r="B334" s="17" t="s">
        <v>7</v>
      </c>
      <c r="C334" s="21">
        <v>120</v>
      </c>
      <c r="D334" s="18">
        <v>5</v>
      </c>
      <c r="E334" s="18"/>
    </row>
    <row r="335" spans="1:5" ht="15" x14ac:dyDescent="0.25">
      <c r="A335" s="17" t="s">
        <v>120</v>
      </c>
      <c r="B335" s="17" t="s">
        <v>126</v>
      </c>
      <c r="C335" s="21">
        <v>80</v>
      </c>
      <c r="D335" s="18">
        <v>6</v>
      </c>
      <c r="E335" s="18"/>
    </row>
    <row r="336" spans="1:5" ht="15" x14ac:dyDescent="0.25">
      <c r="A336" s="17" t="s">
        <v>120</v>
      </c>
      <c r="B336" s="17" t="s">
        <v>123</v>
      </c>
      <c r="C336" s="21">
        <v>105</v>
      </c>
      <c r="D336" s="18">
        <v>3</v>
      </c>
      <c r="E336" s="18"/>
    </row>
    <row r="337" spans="1:5" ht="15" x14ac:dyDescent="0.25">
      <c r="A337" s="17" t="s">
        <v>120</v>
      </c>
      <c r="B337" s="17" t="s">
        <v>124</v>
      </c>
      <c r="C337" s="21">
        <v>130</v>
      </c>
      <c r="D337" s="18">
        <v>8</v>
      </c>
      <c r="E337" s="18"/>
    </row>
    <row r="338" spans="1:5" ht="15" x14ac:dyDescent="0.25">
      <c r="A338" s="17" t="s">
        <v>81</v>
      </c>
      <c r="B338" s="17" t="s">
        <v>7</v>
      </c>
      <c r="C338" s="21">
        <v>150</v>
      </c>
      <c r="D338" s="18">
        <v>22</v>
      </c>
      <c r="E338" s="18"/>
    </row>
    <row r="339" spans="1:5" ht="15" x14ac:dyDescent="0.25">
      <c r="A339" s="17" t="s">
        <v>92</v>
      </c>
      <c r="B339" s="17" t="s">
        <v>7</v>
      </c>
      <c r="C339" s="21">
        <v>130</v>
      </c>
      <c r="D339" s="18">
        <v>11</v>
      </c>
      <c r="E339" s="18"/>
    </row>
    <row r="340" spans="1:5" ht="15" x14ac:dyDescent="0.25">
      <c r="A340" s="17" t="s">
        <v>92</v>
      </c>
      <c r="B340" s="17" t="s">
        <v>126</v>
      </c>
      <c r="C340" s="21">
        <v>90</v>
      </c>
      <c r="D340" s="18">
        <v>8</v>
      </c>
      <c r="E340" s="18"/>
    </row>
    <row r="341" spans="1:5" ht="15" x14ac:dyDescent="0.25">
      <c r="A341" s="17" t="s">
        <v>92</v>
      </c>
      <c r="B341" s="17" t="s">
        <v>123</v>
      </c>
      <c r="C341" s="21">
        <v>120</v>
      </c>
      <c r="D341" s="18">
        <v>11</v>
      </c>
      <c r="E341" s="18"/>
    </row>
    <row r="342" spans="1:5" ht="15" x14ac:dyDescent="0.25">
      <c r="A342" s="17" t="s">
        <v>92</v>
      </c>
      <c r="B342" s="17" t="s">
        <v>124</v>
      </c>
      <c r="C342" s="21">
        <v>135</v>
      </c>
      <c r="D342" s="18">
        <v>12</v>
      </c>
      <c r="E342" s="18"/>
    </row>
    <row r="343" spans="1:5" ht="15" x14ac:dyDescent="0.25">
      <c r="A343" s="17" t="s">
        <v>92</v>
      </c>
      <c r="B343" s="17" t="s">
        <v>135</v>
      </c>
      <c r="C343" s="21">
        <v>215</v>
      </c>
      <c r="D343" s="18">
        <v>13</v>
      </c>
      <c r="E343" s="18"/>
    </row>
    <row r="344" spans="1:5" ht="15" x14ac:dyDescent="0.25">
      <c r="A344" s="17" t="s">
        <v>160</v>
      </c>
      <c r="B344" s="17" t="s">
        <v>7</v>
      </c>
      <c r="C344" s="21">
        <v>135</v>
      </c>
      <c r="D344" s="18">
        <v>9</v>
      </c>
      <c r="E344" s="18"/>
    </row>
    <row r="345" spans="1:5" ht="15" x14ac:dyDescent="0.25">
      <c r="A345" s="17" t="s">
        <v>160</v>
      </c>
      <c r="B345" s="17" t="s">
        <v>126</v>
      </c>
      <c r="C345" s="21">
        <v>100</v>
      </c>
      <c r="D345" s="18">
        <v>1</v>
      </c>
      <c r="E345" s="18"/>
    </row>
    <row r="346" spans="1:5" ht="15" x14ac:dyDescent="0.25">
      <c r="A346" s="17" t="s">
        <v>160</v>
      </c>
      <c r="B346" s="17" t="s">
        <v>123</v>
      </c>
      <c r="C346" s="21">
        <v>125</v>
      </c>
      <c r="D346" s="18">
        <v>8</v>
      </c>
      <c r="E346" s="18"/>
    </row>
    <row r="347" spans="1:5" ht="15" x14ac:dyDescent="0.25">
      <c r="A347" s="17" t="s">
        <v>160</v>
      </c>
      <c r="B347" s="17" t="s">
        <v>124</v>
      </c>
      <c r="C347" s="21">
        <v>150</v>
      </c>
      <c r="D347" s="18">
        <f>12-2</f>
        <v>10</v>
      </c>
      <c r="E347" s="18"/>
    </row>
    <row r="348" spans="1:5" ht="15" x14ac:dyDescent="0.25">
      <c r="A348" s="17" t="s">
        <v>160</v>
      </c>
      <c r="B348" s="17" t="s">
        <v>127</v>
      </c>
      <c r="C348" s="21">
        <v>180</v>
      </c>
      <c r="D348" s="18">
        <v>6</v>
      </c>
      <c r="E348" s="18"/>
    </row>
    <row r="349" spans="1:5" ht="15" x14ac:dyDescent="0.25">
      <c r="A349" s="17" t="s">
        <v>161</v>
      </c>
      <c r="B349" s="17" t="s">
        <v>7</v>
      </c>
      <c r="C349" s="21">
        <v>120</v>
      </c>
      <c r="D349" s="18">
        <v>67</v>
      </c>
      <c r="E349" s="18"/>
    </row>
    <row r="350" spans="1:5" ht="15" x14ac:dyDescent="0.25">
      <c r="A350" s="17" t="s">
        <v>161</v>
      </c>
      <c r="B350" s="17" t="s">
        <v>124</v>
      </c>
      <c r="C350" s="21">
        <v>130</v>
      </c>
      <c r="D350" s="18">
        <f>7-1</f>
        <v>6</v>
      </c>
      <c r="E350" s="18"/>
    </row>
    <row r="351" spans="1:5" ht="15" x14ac:dyDescent="0.25">
      <c r="A351" s="17" t="s">
        <v>161</v>
      </c>
      <c r="B351" s="17" t="s">
        <v>135</v>
      </c>
      <c r="C351" s="21">
        <v>200</v>
      </c>
      <c r="D351" s="18">
        <v>11</v>
      </c>
      <c r="E351" s="18"/>
    </row>
    <row r="352" spans="1:5" ht="15" x14ac:dyDescent="0.25">
      <c r="A352" s="17" t="s">
        <v>161</v>
      </c>
      <c r="B352" s="17" t="s">
        <v>136</v>
      </c>
      <c r="C352" s="21">
        <v>250</v>
      </c>
      <c r="D352" s="18">
        <v>12</v>
      </c>
      <c r="E352" s="18"/>
    </row>
    <row r="353" spans="1:5" ht="15" x14ac:dyDescent="0.25">
      <c r="A353" s="17" t="s">
        <v>219</v>
      </c>
      <c r="B353" s="17" t="s">
        <v>124</v>
      </c>
      <c r="C353" s="21">
        <v>65</v>
      </c>
      <c r="D353" s="18">
        <v>4</v>
      </c>
      <c r="E353" s="18"/>
    </row>
    <row r="354" spans="1:5" ht="15" x14ac:dyDescent="0.25">
      <c r="A354" s="17" t="s">
        <v>219</v>
      </c>
      <c r="B354" s="17" t="s">
        <v>127</v>
      </c>
      <c r="C354" s="21">
        <v>80</v>
      </c>
      <c r="D354" s="18">
        <v>10</v>
      </c>
      <c r="E354" s="18"/>
    </row>
    <row r="355" spans="1:5" ht="15" x14ac:dyDescent="0.25">
      <c r="A355" s="17" t="s">
        <v>219</v>
      </c>
      <c r="B355" s="17" t="s">
        <v>135</v>
      </c>
      <c r="C355" s="21">
        <v>100</v>
      </c>
      <c r="D355" s="18">
        <v>7</v>
      </c>
      <c r="E355" s="18"/>
    </row>
    <row r="356" spans="1:5" ht="15" x14ac:dyDescent="0.25">
      <c r="A356" s="17" t="s">
        <v>207</v>
      </c>
      <c r="B356" s="17" t="s">
        <v>5</v>
      </c>
      <c r="C356" s="21">
        <v>90</v>
      </c>
      <c r="D356" s="18">
        <v>4</v>
      </c>
      <c r="E356" s="18"/>
    </row>
    <row r="357" spans="1:5" ht="15" x14ac:dyDescent="0.25">
      <c r="A357" s="17" t="s">
        <v>37</v>
      </c>
      <c r="B357" s="17" t="s">
        <v>8</v>
      </c>
      <c r="C357" s="21">
        <v>55</v>
      </c>
      <c r="D357" s="18">
        <v>71</v>
      </c>
      <c r="E357" s="18"/>
    </row>
    <row r="358" spans="1:5" ht="15" x14ac:dyDescent="0.25">
      <c r="A358" s="17" t="s">
        <v>113</v>
      </c>
      <c r="B358" s="17" t="s">
        <v>8</v>
      </c>
      <c r="C358" s="21">
        <v>55</v>
      </c>
      <c r="D358" s="18">
        <v>15</v>
      </c>
      <c r="E358" s="18"/>
    </row>
    <row r="359" spans="1:5" ht="15" x14ac:dyDescent="0.25">
      <c r="A359" s="17" t="s">
        <v>32</v>
      </c>
      <c r="B359" s="17" t="s">
        <v>5</v>
      </c>
      <c r="C359" s="21">
        <v>90</v>
      </c>
      <c r="D359" s="18">
        <v>61</v>
      </c>
      <c r="E359" s="18"/>
    </row>
    <row r="360" spans="1:5" ht="15" x14ac:dyDescent="0.25">
      <c r="A360" s="17" t="s">
        <v>23</v>
      </c>
      <c r="B360" s="17" t="s">
        <v>8</v>
      </c>
      <c r="C360" s="21">
        <v>60</v>
      </c>
      <c r="D360" s="18">
        <v>5</v>
      </c>
      <c r="E360" s="18" t="s">
        <v>203</v>
      </c>
    </row>
    <row r="361" spans="1:5" ht="15" x14ac:dyDescent="0.25">
      <c r="A361" s="17" t="s">
        <v>23</v>
      </c>
      <c r="B361" s="17" t="s">
        <v>7</v>
      </c>
      <c r="C361" s="21">
        <v>135</v>
      </c>
      <c r="D361" s="18">
        <v>14</v>
      </c>
      <c r="E361" s="18"/>
    </row>
    <row r="362" spans="1:5" ht="15" x14ac:dyDescent="0.25">
      <c r="A362" s="17" t="s">
        <v>197</v>
      </c>
      <c r="B362" s="17" t="s">
        <v>5</v>
      </c>
      <c r="C362" s="21">
        <v>75</v>
      </c>
      <c r="D362" s="18">
        <v>8</v>
      </c>
      <c r="E362" s="18"/>
    </row>
    <row r="363" spans="1:5" ht="15" x14ac:dyDescent="0.25">
      <c r="A363" s="17" t="s">
        <v>25</v>
      </c>
      <c r="B363" s="17" t="s">
        <v>5</v>
      </c>
      <c r="C363" s="21">
        <v>80</v>
      </c>
      <c r="D363" s="18">
        <v>19</v>
      </c>
      <c r="E363" s="18"/>
    </row>
    <row r="364" spans="1:5" ht="15" x14ac:dyDescent="0.25">
      <c r="A364" s="17" t="s">
        <v>198</v>
      </c>
      <c r="B364" s="17" t="s">
        <v>5</v>
      </c>
      <c r="C364" s="21">
        <v>110</v>
      </c>
      <c r="D364" s="18">
        <f>8-1</f>
        <v>7</v>
      </c>
      <c r="E364" s="18"/>
    </row>
    <row r="365" spans="1:5" ht="15" x14ac:dyDescent="0.25">
      <c r="A365" s="17" t="s">
        <v>162</v>
      </c>
      <c r="B365" s="17" t="s">
        <v>130</v>
      </c>
      <c r="C365" s="21">
        <v>70</v>
      </c>
      <c r="D365" s="18">
        <v>24</v>
      </c>
      <c r="E365" s="18"/>
    </row>
    <row r="366" spans="1:5" ht="15" x14ac:dyDescent="0.25">
      <c r="A366" s="17" t="s">
        <v>199</v>
      </c>
      <c r="B366" s="17" t="s">
        <v>6</v>
      </c>
      <c r="C366" s="21">
        <v>45</v>
      </c>
      <c r="D366" s="18">
        <v>4</v>
      </c>
      <c r="E366" s="18"/>
    </row>
    <row r="367" spans="1:5" ht="15" x14ac:dyDescent="0.25">
      <c r="A367" s="17" t="s">
        <v>199</v>
      </c>
      <c r="B367" s="17" t="s">
        <v>9</v>
      </c>
      <c r="C367" s="21">
        <v>120</v>
      </c>
      <c r="D367" s="18">
        <v>1</v>
      </c>
      <c r="E367" s="18"/>
    </row>
    <row r="368" spans="1:5" x14ac:dyDescent="0.25">
      <c r="A368" s="17" t="s">
        <v>200</v>
      </c>
      <c r="B368" s="17" t="s">
        <v>5</v>
      </c>
      <c r="C368" s="21">
        <v>110</v>
      </c>
      <c r="D368" s="18">
        <f>16-3</f>
        <v>13</v>
      </c>
      <c r="E368" s="10"/>
    </row>
    <row r="369" spans="1:5" x14ac:dyDescent="0.25">
      <c r="A369" s="17" t="s">
        <v>201</v>
      </c>
      <c r="B369" s="17" t="s">
        <v>124</v>
      </c>
      <c r="C369" s="21">
        <v>175</v>
      </c>
      <c r="D369" s="18">
        <v>1</v>
      </c>
      <c r="E369" s="10"/>
    </row>
    <row r="370" spans="1:5" x14ac:dyDescent="0.25">
      <c r="A370" s="17" t="s">
        <v>190</v>
      </c>
      <c r="B370" s="17" t="s">
        <v>8</v>
      </c>
      <c r="C370" s="21">
        <v>90</v>
      </c>
      <c r="D370" s="18">
        <v>3</v>
      </c>
      <c r="E370" s="10"/>
    </row>
    <row r="371" spans="1:5" x14ac:dyDescent="0.25">
      <c r="A371" s="17" t="s">
        <v>208</v>
      </c>
      <c r="B371" s="17" t="s">
        <v>5</v>
      </c>
      <c r="C371" s="21">
        <v>110</v>
      </c>
      <c r="D371" s="18">
        <v>3</v>
      </c>
      <c r="E371" s="10"/>
    </row>
    <row r="372" spans="1:5" x14ac:dyDescent="0.25">
      <c r="A372" s="17" t="s">
        <v>61</v>
      </c>
      <c r="B372" s="17" t="s">
        <v>7</v>
      </c>
      <c r="C372" s="21">
        <v>130</v>
      </c>
      <c r="D372" s="18">
        <v>12</v>
      </c>
      <c r="E372" s="10"/>
    </row>
    <row r="373" spans="1:5" x14ac:dyDescent="0.25">
      <c r="A373" s="17" t="s">
        <v>163</v>
      </c>
      <c r="B373" s="17" t="s">
        <v>126</v>
      </c>
      <c r="C373" s="21">
        <v>120</v>
      </c>
      <c r="D373" s="18">
        <v>18</v>
      </c>
      <c r="E373" s="10"/>
    </row>
    <row r="374" spans="1:5" x14ac:dyDescent="0.25">
      <c r="A374" s="17" t="s">
        <v>163</v>
      </c>
      <c r="B374" s="17" t="s">
        <v>123</v>
      </c>
      <c r="C374" s="21">
        <v>150</v>
      </c>
      <c r="D374" s="18">
        <v>20</v>
      </c>
      <c r="E374" s="10"/>
    </row>
    <row r="375" spans="1:5" x14ac:dyDescent="0.25">
      <c r="A375" s="17" t="s">
        <v>163</v>
      </c>
      <c r="B375" s="17" t="s">
        <v>124</v>
      </c>
      <c r="C375" s="21">
        <v>175</v>
      </c>
      <c r="D375" s="18">
        <v>12</v>
      </c>
      <c r="E375" s="10"/>
    </row>
    <row r="376" spans="1:5" x14ac:dyDescent="0.25">
      <c r="A376" s="17" t="s">
        <v>163</v>
      </c>
      <c r="B376" s="17" t="s">
        <v>127</v>
      </c>
      <c r="C376" s="21">
        <v>200</v>
      </c>
      <c r="D376" s="18">
        <v>3</v>
      </c>
      <c r="E376" s="10"/>
    </row>
    <row r="377" spans="1:5" x14ac:dyDescent="0.25">
      <c r="A377" s="17" t="s">
        <v>116</v>
      </c>
      <c r="B377" s="17" t="s">
        <v>129</v>
      </c>
      <c r="C377" s="21">
        <v>80</v>
      </c>
      <c r="D377" s="18">
        <v>10</v>
      </c>
      <c r="E377" s="10"/>
    </row>
    <row r="378" spans="1:5" x14ac:dyDescent="0.25">
      <c r="A378" s="17" t="s">
        <v>116</v>
      </c>
      <c r="B378" s="17" t="s">
        <v>130</v>
      </c>
      <c r="C378" s="21">
        <v>95</v>
      </c>
      <c r="D378" s="18">
        <v>54</v>
      </c>
      <c r="E378" s="10"/>
    </row>
    <row r="379" spans="1:5" x14ac:dyDescent="0.25">
      <c r="A379" s="17" t="s">
        <v>116</v>
      </c>
      <c r="B379" s="17" t="s">
        <v>131</v>
      </c>
      <c r="C379" s="21">
        <v>115</v>
      </c>
      <c r="D379" s="18">
        <v>12</v>
      </c>
      <c r="E379" s="10"/>
    </row>
    <row r="380" spans="1:5" x14ac:dyDescent="0.25">
      <c r="A380" s="17" t="s">
        <v>164</v>
      </c>
      <c r="B380" s="17" t="s">
        <v>130</v>
      </c>
      <c r="C380" s="21">
        <v>47.5</v>
      </c>
      <c r="D380" s="18">
        <v>30</v>
      </c>
      <c r="E380" s="10"/>
    </row>
    <row r="381" spans="1:5" ht="16.5" customHeight="1" x14ac:dyDescent="0.25">
      <c r="A381" s="17" t="s">
        <v>164</v>
      </c>
      <c r="B381" s="17" t="s">
        <v>131</v>
      </c>
      <c r="C381" s="21">
        <v>57.5</v>
      </c>
      <c r="D381" s="18">
        <v>10</v>
      </c>
      <c r="E381" s="10"/>
    </row>
    <row r="382" spans="1:5" x14ac:dyDescent="0.25">
      <c r="A382" s="17" t="s">
        <v>165</v>
      </c>
      <c r="B382" s="17" t="s">
        <v>125</v>
      </c>
      <c r="C382" s="21">
        <v>85</v>
      </c>
      <c r="D382" s="18">
        <v>2</v>
      </c>
      <c r="E382" s="10"/>
    </row>
    <row r="383" spans="1:5" x14ac:dyDescent="0.25">
      <c r="A383" s="17" t="s">
        <v>51</v>
      </c>
      <c r="B383" s="17" t="s">
        <v>5</v>
      </c>
      <c r="C383" s="21">
        <v>85</v>
      </c>
      <c r="D383" s="18">
        <f>23-12</f>
        <v>11</v>
      </c>
      <c r="E383" s="10"/>
    </row>
    <row r="384" spans="1:5" x14ac:dyDescent="0.25">
      <c r="A384" s="17" t="s">
        <v>51</v>
      </c>
      <c r="B384" s="17" t="s">
        <v>7</v>
      </c>
      <c r="C384" s="21">
        <v>130</v>
      </c>
      <c r="D384" s="18">
        <f>134-5</f>
        <v>129</v>
      </c>
      <c r="E384" s="10"/>
    </row>
    <row r="385" spans="1:5" x14ac:dyDescent="0.25">
      <c r="A385" s="17" t="s">
        <v>51</v>
      </c>
      <c r="B385" s="17" t="s">
        <v>129</v>
      </c>
      <c r="C385" s="21">
        <v>80</v>
      </c>
      <c r="D385" s="18">
        <v>50</v>
      </c>
      <c r="E385" s="10"/>
    </row>
    <row r="386" spans="1:5" x14ac:dyDescent="0.25">
      <c r="A386" s="17" t="s">
        <v>51</v>
      </c>
      <c r="B386" s="17" t="s">
        <v>130</v>
      </c>
      <c r="C386" s="21">
        <v>95</v>
      </c>
      <c r="D386" s="18">
        <v>263</v>
      </c>
      <c r="E386" s="10"/>
    </row>
    <row r="387" spans="1:5" x14ac:dyDescent="0.25">
      <c r="A387" s="17" t="s">
        <v>166</v>
      </c>
      <c r="B387" s="17" t="s">
        <v>129</v>
      </c>
      <c r="C387" s="21">
        <v>40</v>
      </c>
      <c r="D387" s="18">
        <v>22</v>
      </c>
      <c r="E387" s="10"/>
    </row>
    <row r="388" spans="1:5" x14ac:dyDescent="0.25">
      <c r="A388" s="17" t="s">
        <v>166</v>
      </c>
      <c r="B388" s="17" t="s">
        <v>130</v>
      </c>
      <c r="C388" s="21">
        <v>47.5</v>
      </c>
      <c r="D388" s="18">
        <v>56</v>
      </c>
      <c r="E388" s="10"/>
    </row>
    <row r="389" spans="1:5" x14ac:dyDescent="0.25">
      <c r="A389" s="17" t="s">
        <v>166</v>
      </c>
      <c r="B389" s="17" t="s">
        <v>131</v>
      </c>
      <c r="C389" s="21">
        <v>57.5</v>
      </c>
      <c r="D389" s="18">
        <v>12</v>
      </c>
      <c r="E389" s="10"/>
    </row>
    <row r="390" spans="1:5" x14ac:dyDescent="0.25">
      <c r="A390" s="17" t="s">
        <v>100</v>
      </c>
      <c r="B390" s="17" t="s">
        <v>5</v>
      </c>
      <c r="C390" s="21">
        <v>100</v>
      </c>
      <c r="D390" s="18">
        <v>3</v>
      </c>
      <c r="E390" s="10"/>
    </row>
    <row r="391" spans="1:5" x14ac:dyDescent="0.25">
      <c r="A391" s="17" t="s">
        <v>100</v>
      </c>
      <c r="B391" s="17" t="s">
        <v>125</v>
      </c>
      <c r="C391" s="21">
        <v>85</v>
      </c>
      <c r="D391" s="18">
        <v>1</v>
      </c>
      <c r="E391" s="10"/>
    </row>
    <row r="392" spans="1:5" x14ac:dyDescent="0.25">
      <c r="A392" s="17" t="s">
        <v>100</v>
      </c>
      <c r="B392" s="17" t="s">
        <v>126</v>
      </c>
      <c r="C392" s="21">
        <v>105</v>
      </c>
      <c r="D392" s="18">
        <v>18</v>
      </c>
      <c r="E392" s="10"/>
    </row>
    <row r="393" spans="1:5" x14ac:dyDescent="0.25">
      <c r="A393" s="17" t="s">
        <v>100</v>
      </c>
      <c r="B393" s="17" t="s">
        <v>124</v>
      </c>
      <c r="C393" s="21">
        <v>160</v>
      </c>
      <c r="D393" s="18">
        <v>9</v>
      </c>
      <c r="E393" s="10"/>
    </row>
    <row r="394" spans="1:5" x14ac:dyDescent="0.25">
      <c r="A394" s="17" t="s">
        <v>167</v>
      </c>
      <c r="B394" s="17" t="s">
        <v>133</v>
      </c>
      <c r="C394" s="21">
        <v>65</v>
      </c>
      <c r="D394" s="18">
        <v>5</v>
      </c>
      <c r="E394" s="10"/>
    </row>
    <row r="395" spans="1:5" x14ac:dyDescent="0.25">
      <c r="A395" s="17" t="s">
        <v>167</v>
      </c>
      <c r="B395" s="17" t="s">
        <v>129</v>
      </c>
      <c r="C395" s="21">
        <v>80</v>
      </c>
      <c r="D395" s="18">
        <v>26</v>
      </c>
      <c r="E395" s="10"/>
    </row>
    <row r="396" spans="1:5" x14ac:dyDescent="0.25">
      <c r="A396" s="17" t="s">
        <v>167</v>
      </c>
      <c r="B396" s="17" t="s">
        <v>130</v>
      </c>
      <c r="C396" s="21">
        <v>95</v>
      </c>
      <c r="D396" s="18">
        <v>41</v>
      </c>
      <c r="E396" s="10"/>
    </row>
    <row r="397" spans="1:5" x14ac:dyDescent="0.25">
      <c r="A397" s="17" t="s">
        <v>167</v>
      </c>
      <c r="B397" s="17" t="s">
        <v>131</v>
      </c>
      <c r="C397" s="21">
        <v>115</v>
      </c>
      <c r="D397" s="18">
        <v>26</v>
      </c>
      <c r="E397" s="10"/>
    </row>
    <row r="398" spans="1:5" x14ac:dyDescent="0.25">
      <c r="A398" s="17" t="s">
        <v>184</v>
      </c>
      <c r="B398" s="17" t="s">
        <v>5</v>
      </c>
      <c r="C398" s="21">
        <v>80</v>
      </c>
      <c r="D398" s="18">
        <v>1</v>
      </c>
      <c r="E398" s="10"/>
    </row>
    <row r="399" spans="1:5" x14ac:dyDescent="0.25">
      <c r="A399" s="17" t="s">
        <v>40</v>
      </c>
      <c r="B399" s="17" t="s">
        <v>7</v>
      </c>
      <c r="C399" s="21">
        <v>130</v>
      </c>
      <c r="D399" s="18">
        <f>111-5</f>
        <v>106</v>
      </c>
      <c r="E399" s="10"/>
    </row>
    <row r="400" spans="1:5" x14ac:dyDescent="0.25">
      <c r="A400" s="17" t="s">
        <v>40</v>
      </c>
      <c r="B400" s="17" t="s">
        <v>133</v>
      </c>
      <c r="C400" s="21">
        <v>65</v>
      </c>
      <c r="D400" s="18">
        <v>15</v>
      </c>
      <c r="E400" s="10"/>
    </row>
    <row r="401" spans="1:5" x14ac:dyDescent="0.25">
      <c r="A401" s="17" t="s">
        <v>40</v>
      </c>
      <c r="B401" s="17" t="s">
        <v>129</v>
      </c>
      <c r="C401" s="21">
        <v>80</v>
      </c>
      <c r="D401" s="18">
        <v>40</v>
      </c>
      <c r="E401" s="10"/>
    </row>
    <row r="402" spans="1:5" x14ac:dyDescent="0.25">
      <c r="A402" s="17" t="s">
        <v>40</v>
      </c>
      <c r="B402" s="17" t="s">
        <v>131</v>
      </c>
      <c r="C402" s="21">
        <v>115</v>
      </c>
      <c r="D402" s="18">
        <v>5</v>
      </c>
      <c r="E402" s="10"/>
    </row>
    <row r="403" spans="1:5" x14ac:dyDescent="0.25">
      <c r="A403" s="17" t="s">
        <v>168</v>
      </c>
      <c r="B403" s="17" t="s">
        <v>129</v>
      </c>
      <c r="C403" s="21">
        <v>40</v>
      </c>
      <c r="D403" s="18">
        <v>73</v>
      </c>
      <c r="E403" s="10"/>
    </row>
    <row r="404" spans="1:5" x14ac:dyDescent="0.25">
      <c r="A404" s="17" t="s">
        <v>168</v>
      </c>
      <c r="B404" s="17" t="s">
        <v>130</v>
      </c>
      <c r="C404" s="21">
        <v>47.5</v>
      </c>
      <c r="D404" s="18">
        <v>147</v>
      </c>
      <c r="E404" s="10"/>
    </row>
    <row r="405" spans="1:5" x14ac:dyDescent="0.25">
      <c r="A405" s="17" t="s">
        <v>168</v>
      </c>
      <c r="B405" s="17" t="s">
        <v>131</v>
      </c>
      <c r="C405" s="21">
        <v>57.5</v>
      </c>
      <c r="D405" s="18">
        <v>10</v>
      </c>
      <c r="E405" s="10"/>
    </row>
    <row r="406" spans="1:5" x14ac:dyDescent="0.25">
      <c r="A406" s="17" t="s">
        <v>181</v>
      </c>
      <c r="B406" s="17" t="s">
        <v>135</v>
      </c>
      <c r="C406" s="21">
        <v>300</v>
      </c>
      <c r="D406" s="18">
        <v>1</v>
      </c>
      <c r="E406" s="10"/>
    </row>
    <row r="407" spans="1:5" x14ac:dyDescent="0.25">
      <c r="A407" s="17" t="s">
        <v>169</v>
      </c>
      <c r="B407" s="17" t="s">
        <v>135</v>
      </c>
      <c r="C407" s="21">
        <v>300</v>
      </c>
      <c r="D407" s="18">
        <v>2</v>
      </c>
      <c r="E407" s="10"/>
    </row>
    <row r="408" spans="1:5" x14ac:dyDescent="0.25">
      <c r="A408" s="17" t="s">
        <v>169</v>
      </c>
      <c r="B408" s="17" t="s">
        <v>136</v>
      </c>
      <c r="C408" s="21">
        <v>350</v>
      </c>
      <c r="D408" s="18">
        <v>2</v>
      </c>
      <c r="E408" s="10"/>
    </row>
    <row r="409" spans="1:5" x14ac:dyDescent="0.25">
      <c r="A409" s="17" t="s">
        <v>220</v>
      </c>
      <c r="B409" s="17" t="s">
        <v>6</v>
      </c>
      <c r="C409" s="21">
        <v>40</v>
      </c>
      <c r="D409" s="18">
        <v>11</v>
      </c>
      <c r="E409" s="10"/>
    </row>
    <row r="410" spans="1:5" x14ac:dyDescent="0.25">
      <c r="A410" s="17" t="s">
        <v>14</v>
      </c>
      <c r="B410" s="17" t="s">
        <v>7</v>
      </c>
      <c r="C410" s="21">
        <v>125</v>
      </c>
      <c r="D410" s="18">
        <v>33</v>
      </c>
      <c r="E410" s="10"/>
    </row>
    <row r="411" spans="1:5" x14ac:dyDescent="0.25">
      <c r="A411" s="17" t="s">
        <v>14</v>
      </c>
      <c r="B411" s="17" t="s">
        <v>124</v>
      </c>
      <c r="C411" s="21">
        <v>130</v>
      </c>
      <c r="D411" s="18">
        <v>1</v>
      </c>
      <c r="E411" s="10"/>
    </row>
    <row r="412" spans="1:5" x14ac:dyDescent="0.25">
      <c r="A412" s="17" t="s">
        <v>14</v>
      </c>
      <c r="B412" s="17" t="s">
        <v>135</v>
      </c>
      <c r="C412" s="21">
        <v>190</v>
      </c>
      <c r="D412" s="18">
        <v>5</v>
      </c>
      <c r="E412" s="10"/>
    </row>
    <row r="413" spans="1:5" x14ac:dyDescent="0.25">
      <c r="A413" s="17" t="s">
        <v>73</v>
      </c>
      <c r="B413" s="17" t="s">
        <v>7</v>
      </c>
      <c r="C413" s="21">
        <v>135</v>
      </c>
      <c r="D413" s="18">
        <v>8</v>
      </c>
      <c r="E413" s="10"/>
    </row>
    <row r="414" spans="1:5" x14ac:dyDescent="0.25">
      <c r="A414" s="17" t="s">
        <v>73</v>
      </c>
      <c r="B414" s="17" t="s">
        <v>126</v>
      </c>
      <c r="C414" s="21">
        <v>95</v>
      </c>
      <c r="D414" s="18">
        <v>12</v>
      </c>
      <c r="E414" s="10"/>
    </row>
    <row r="415" spans="1:5" x14ac:dyDescent="0.25">
      <c r="A415" s="17" t="s">
        <v>73</v>
      </c>
      <c r="B415" s="17" t="s">
        <v>123</v>
      </c>
      <c r="C415" s="21">
        <v>120</v>
      </c>
      <c r="D415" s="18">
        <v>2</v>
      </c>
      <c r="E415" s="10"/>
    </row>
    <row r="416" spans="1:5" x14ac:dyDescent="0.25">
      <c r="A416" s="17" t="s">
        <v>73</v>
      </c>
      <c r="B416" s="17" t="s">
        <v>124</v>
      </c>
      <c r="C416" s="21">
        <v>150</v>
      </c>
      <c r="D416" s="18">
        <v>1</v>
      </c>
      <c r="E416" s="10"/>
    </row>
    <row r="417" spans="1:5" x14ac:dyDescent="0.25">
      <c r="A417" s="17" t="s">
        <v>73</v>
      </c>
      <c r="B417" s="17" t="s">
        <v>127</v>
      </c>
      <c r="C417" s="21">
        <v>180</v>
      </c>
      <c r="D417" s="18">
        <v>9</v>
      </c>
      <c r="E417" s="10"/>
    </row>
    <row r="418" spans="1:5" x14ac:dyDescent="0.25">
      <c r="A418" s="17" t="s">
        <v>114</v>
      </c>
      <c r="B418" s="17" t="s">
        <v>5</v>
      </c>
      <c r="C418" s="21">
        <v>95</v>
      </c>
      <c r="D418" s="18">
        <v>89</v>
      </c>
      <c r="E418" s="10"/>
    </row>
    <row r="419" spans="1:5" x14ac:dyDescent="0.25">
      <c r="A419" s="17" t="s">
        <v>175</v>
      </c>
      <c r="B419" s="17" t="s">
        <v>7</v>
      </c>
      <c r="C419" s="21">
        <v>150</v>
      </c>
      <c r="D419" s="18">
        <v>23</v>
      </c>
      <c r="E419" s="10"/>
    </row>
    <row r="420" spans="1:5" x14ac:dyDescent="0.25">
      <c r="A420" s="17" t="s">
        <v>175</v>
      </c>
      <c r="B420" s="17" t="s">
        <v>125</v>
      </c>
      <c r="C420" s="21">
        <v>85</v>
      </c>
      <c r="D420" s="18">
        <v>6</v>
      </c>
      <c r="E420" s="10"/>
    </row>
    <row r="421" spans="1:5" x14ac:dyDescent="0.25">
      <c r="A421" s="17" t="s">
        <v>170</v>
      </c>
      <c r="B421" s="17" t="s">
        <v>123</v>
      </c>
      <c r="C421" s="21">
        <v>105</v>
      </c>
      <c r="D421" s="18">
        <v>1</v>
      </c>
      <c r="E421" s="10"/>
    </row>
    <row r="422" spans="1:5" x14ac:dyDescent="0.25">
      <c r="A422" s="17" t="s">
        <v>170</v>
      </c>
      <c r="B422" s="17" t="s">
        <v>124</v>
      </c>
      <c r="C422" s="21">
        <v>130</v>
      </c>
      <c r="D422" s="18">
        <v>1</v>
      </c>
      <c r="E422" s="10"/>
    </row>
    <row r="423" spans="1:5" x14ac:dyDescent="0.25">
      <c r="A423" s="17" t="s">
        <v>170</v>
      </c>
      <c r="B423" s="17" t="s">
        <v>135</v>
      </c>
      <c r="C423" s="21">
        <v>200</v>
      </c>
      <c r="D423" s="18">
        <v>1</v>
      </c>
      <c r="E423" s="10"/>
    </row>
    <row r="424" spans="1:5" x14ac:dyDescent="0.25">
      <c r="A424" s="17" t="s">
        <v>13</v>
      </c>
      <c r="B424" s="17" t="s">
        <v>5</v>
      </c>
      <c r="C424" s="21">
        <v>75</v>
      </c>
      <c r="D424" s="18">
        <f>8-5</f>
        <v>3</v>
      </c>
      <c r="E424" s="10"/>
    </row>
    <row r="425" spans="1:5" x14ac:dyDescent="0.25">
      <c r="A425" s="17" t="s">
        <v>13</v>
      </c>
      <c r="B425" s="17" t="s">
        <v>7</v>
      </c>
      <c r="C425" s="21">
        <v>125</v>
      </c>
      <c r="D425" s="18">
        <v>293</v>
      </c>
      <c r="E425" s="10"/>
    </row>
    <row r="426" spans="1:5" x14ac:dyDescent="0.25">
      <c r="A426" s="17" t="s">
        <v>13</v>
      </c>
      <c r="B426" s="17" t="s">
        <v>125</v>
      </c>
      <c r="C426" s="21">
        <v>65</v>
      </c>
      <c r="D426" s="18">
        <v>2</v>
      </c>
      <c r="E426" s="10"/>
    </row>
    <row r="427" spans="1:5" x14ac:dyDescent="0.25">
      <c r="A427" s="17" t="s">
        <v>13</v>
      </c>
      <c r="B427" s="17" t="s">
        <v>126</v>
      </c>
      <c r="C427" s="21">
        <v>80</v>
      </c>
      <c r="D427" s="18">
        <v>27</v>
      </c>
      <c r="E427" s="10"/>
    </row>
    <row r="428" spans="1:5" x14ac:dyDescent="0.25">
      <c r="A428" s="17" t="s">
        <v>13</v>
      </c>
      <c r="B428" s="17" t="s">
        <v>123</v>
      </c>
      <c r="C428" s="21">
        <v>105</v>
      </c>
      <c r="D428" s="18">
        <v>40</v>
      </c>
      <c r="E428" s="10"/>
    </row>
    <row r="429" spans="1:5" x14ac:dyDescent="0.25">
      <c r="A429" s="17" t="s">
        <v>13</v>
      </c>
      <c r="B429" s="17" t="s">
        <v>124</v>
      </c>
      <c r="C429" s="21">
        <v>130</v>
      </c>
      <c r="D429" s="18">
        <v>28</v>
      </c>
      <c r="E429" s="10"/>
    </row>
    <row r="430" spans="1:5" x14ac:dyDescent="0.25">
      <c r="A430" s="17" t="s">
        <v>13</v>
      </c>
      <c r="B430" s="17" t="s">
        <v>127</v>
      </c>
      <c r="C430" s="21">
        <v>160</v>
      </c>
      <c r="D430" s="18">
        <v>7</v>
      </c>
      <c r="E430" s="10"/>
    </row>
    <row r="431" spans="1:5" x14ac:dyDescent="0.25">
      <c r="A431" s="17" t="s">
        <v>13</v>
      </c>
      <c r="B431" s="17" t="s">
        <v>135</v>
      </c>
      <c r="C431" s="21">
        <v>190</v>
      </c>
      <c r="D431" s="18">
        <v>11</v>
      </c>
      <c r="E431" s="10"/>
    </row>
    <row r="432" spans="1:5" x14ac:dyDescent="0.25">
      <c r="A432" s="17" t="s">
        <v>44</v>
      </c>
      <c r="B432" s="17" t="s">
        <v>7</v>
      </c>
      <c r="C432" s="21">
        <v>130</v>
      </c>
      <c r="D432" s="18">
        <v>12</v>
      </c>
      <c r="E432" s="10"/>
    </row>
    <row r="433" spans="1:5" x14ac:dyDescent="0.25">
      <c r="A433" s="17" t="s">
        <v>44</v>
      </c>
      <c r="B433" s="17" t="s">
        <v>126</v>
      </c>
      <c r="C433" s="21">
        <v>85</v>
      </c>
      <c r="D433" s="18">
        <v>118</v>
      </c>
      <c r="E433" s="10"/>
    </row>
    <row r="434" spans="1:5" x14ac:dyDescent="0.25">
      <c r="A434" s="17" t="s">
        <v>44</v>
      </c>
      <c r="B434" s="17" t="s">
        <v>123</v>
      </c>
      <c r="C434" s="21">
        <v>110</v>
      </c>
      <c r="D434" s="18">
        <f>156</f>
        <v>156</v>
      </c>
      <c r="E434" s="10"/>
    </row>
    <row r="435" spans="1:5" x14ac:dyDescent="0.25">
      <c r="A435" s="17" t="s">
        <v>105</v>
      </c>
      <c r="B435" s="17" t="s">
        <v>126</v>
      </c>
      <c r="C435" s="21">
        <v>90</v>
      </c>
      <c r="D435" s="18">
        <v>7</v>
      </c>
      <c r="E435" s="10"/>
    </row>
    <row r="436" spans="1:5" x14ac:dyDescent="0.25">
      <c r="A436" s="17" t="s">
        <v>105</v>
      </c>
      <c r="B436" s="17" t="s">
        <v>123</v>
      </c>
      <c r="C436" s="21">
        <v>120</v>
      </c>
      <c r="D436" s="18">
        <f>21-15</f>
        <v>6</v>
      </c>
      <c r="E436" s="10"/>
    </row>
    <row r="437" spans="1:5" x14ac:dyDescent="0.25">
      <c r="A437" s="17" t="s">
        <v>202</v>
      </c>
      <c r="B437" s="17" t="s">
        <v>7</v>
      </c>
      <c r="C437" s="21">
        <v>150</v>
      </c>
      <c r="D437" s="18">
        <v>2</v>
      </c>
      <c r="E437" s="10"/>
    </row>
    <row r="438" spans="1:5" x14ac:dyDescent="0.25">
      <c r="A438" s="17" t="s">
        <v>214</v>
      </c>
      <c r="B438" s="17" t="s">
        <v>5</v>
      </c>
      <c r="C438" s="21">
        <v>90</v>
      </c>
      <c r="D438" s="18">
        <v>1</v>
      </c>
      <c r="E438" s="10"/>
    </row>
    <row r="439" spans="1:5" x14ac:dyDescent="0.25">
      <c r="A439" s="17" t="s">
        <v>171</v>
      </c>
      <c r="B439" s="17" t="s">
        <v>125</v>
      </c>
      <c r="C439" s="21">
        <v>85</v>
      </c>
      <c r="D439" s="18">
        <v>1</v>
      </c>
      <c r="E439" s="10"/>
    </row>
    <row r="440" spans="1:5" x14ac:dyDescent="0.25">
      <c r="A440" s="17" t="s">
        <v>171</v>
      </c>
      <c r="B440" s="17" t="s">
        <v>126</v>
      </c>
      <c r="C440" s="21">
        <v>105</v>
      </c>
      <c r="D440" s="18">
        <v>1</v>
      </c>
      <c r="E440" s="10"/>
    </row>
    <row r="441" spans="1:5" x14ac:dyDescent="0.25">
      <c r="A441" s="17" t="s">
        <v>171</v>
      </c>
      <c r="B441" s="17" t="s">
        <v>123</v>
      </c>
      <c r="C441" s="21">
        <v>130</v>
      </c>
      <c r="D441" s="18">
        <v>2</v>
      </c>
      <c r="E441" s="10"/>
    </row>
    <row r="442" spans="1:5" x14ac:dyDescent="0.25">
      <c r="A442" s="17" t="s">
        <v>171</v>
      </c>
      <c r="B442" s="17" t="s">
        <v>124</v>
      </c>
      <c r="C442" s="21">
        <v>165</v>
      </c>
      <c r="D442" s="18">
        <v>1</v>
      </c>
      <c r="E442" s="10"/>
    </row>
    <row r="443" spans="1:5" x14ac:dyDescent="0.25">
      <c r="A443" s="17" t="s">
        <v>84</v>
      </c>
      <c r="B443" s="17" t="s">
        <v>5</v>
      </c>
      <c r="C443" s="21">
        <v>80</v>
      </c>
      <c r="D443" s="18">
        <v>5</v>
      </c>
      <c r="E443" s="10"/>
    </row>
    <row r="444" spans="1:5" x14ac:dyDescent="0.25">
      <c r="A444" s="17" t="s">
        <v>84</v>
      </c>
      <c r="B444" s="17" t="s">
        <v>7</v>
      </c>
      <c r="C444" s="21">
        <v>125</v>
      </c>
      <c r="D444" s="18">
        <v>20</v>
      </c>
      <c r="E444" s="10"/>
    </row>
    <row r="445" spans="1:5" x14ac:dyDescent="0.25">
      <c r="A445" s="17" t="s">
        <v>84</v>
      </c>
      <c r="B445" s="17" t="s">
        <v>126</v>
      </c>
      <c r="C445" s="21">
        <v>90</v>
      </c>
      <c r="D445" s="18">
        <v>5</v>
      </c>
      <c r="E445" s="10"/>
    </row>
    <row r="446" spans="1:5" x14ac:dyDescent="0.25">
      <c r="A446" s="17" t="s">
        <v>84</v>
      </c>
      <c r="B446" s="17" t="s">
        <v>123</v>
      </c>
      <c r="C446" s="21">
        <v>110</v>
      </c>
      <c r="D446" s="18">
        <v>7</v>
      </c>
      <c r="E446" s="10"/>
    </row>
    <row r="447" spans="1:5" x14ac:dyDescent="0.25">
      <c r="A447" s="17" t="s">
        <v>172</v>
      </c>
      <c r="B447" s="17" t="s">
        <v>123</v>
      </c>
      <c r="C447" s="21">
        <v>55</v>
      </c>
      <c r="D447" s="18">
        <v>5</v>
      </c>
      <c r="E447" s="10"/>
    </row>
    <row r="448" spans="1:5" x14ac:dyDescent="0.25">
      <c r="A448" s="17" t="s">
        <v>172</v>
      </c>
      <c r="B448" s="17" t="s">
        <v>124</v>
      </c>
      <c r="C448" s="21">
        <v>67.5</v>
      </c>
      <c r="D448" s="18">
        <v>3</v>
      </c>
      <c r="E448" s="10"/>
    </row>
    <row r="449" spans="1:5" x14ac:dyDescent="0.25">
      <c r="A449" s="17" t="s">
        <v>173</v>
      </c>
      <c r="B449" s="17" t="s">
        <v>123</v>
      </c>
      <c r="C449" s="21">
        <v>110</v>
      </c>
      <c r="D449" s="18">
        <v>4</v>
      </c>
      <c r="E449" s="10"/>
    </row>
    <row r="450" spans="1:5" x14ac:dyDescent="0.25">
      <c r="A450" s="17" t="s">
        <v>173</v>
      </c>
      <c r="B450" s="17" t="s">
        <v>124</v>
      </c>
      <c r="C450" s="21">
        <v>135</v>
      </c>
      <c r="D450" s="18">
        <v>19</v>
      </c>
      <c r="E450" s="10"/>
    </row>
  </sheetData>
  <sortState xmlns:xlrd2="http://schemas.microsoft.com/office/spreadsheetml/2017/richdata2" ref="A6:E321">
    <sortCondition ref="A6:A321"/>
    <sortCondition ref="B6:B321"/>
  </sortState>
  <mergeCells count="2">
    <mergeCell ref="B1:C1"/>
    <mergeCell ref="B4:D4"/>
  </mergeCells>
  <pageMargins left="0.7" right="0.7" top="0.312" bottom="0.75" header="0.3" footer="0.3"/>
  <pageSetup scale="79" fitToHeight="20" orientation="portrait" r:id="rId1"/>
  <headerFooter>
    <oddFooter>&amp;C&amp;14&amp;K000000&amp;P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3"/>
  <sheetViews>
    <sheetView workbookViewId="0">
      <selection sqref="A1:F1048576"/>
    </sheetView>
  </sheetViews>
  <sheetFormatPr defaultRowHeight="15" x14ac:dyDescent="0.25"/>
  <cols>
    <col min="1" max="1" width="33.140625" bestFit="1" customWidth="1"/>
  </cols>
  <sheetData>
    <row r="1" spans="1:5" ht="15.75" x14ac:dyDescent="0.25">
      <c r="A1" s="9"/>
      <c r="B1" s="10"/>
      <c r="C1" s="11"/>
      <c r="D1" s="10"/>
      <c r="E1" s="10"/>
    </row>
    <row r="2" spans="1:5" ht="15.75" x14ac:dyDescent="0.25">
      <c r="A2" s="9"/>
      <c r="B2" s="10"/>
      <c r="C2" s="11"/>
      <c r="D2" s="10"/>
      <c r="E2" s="10"/>
    </row>
    <row r="3" spans="1:5" ht="15.75" x14ac:dyDescent="0.25">
      <c r="A3" s="9"/>
      <c r="B3" s="10"/>
      <c r="C3" s="11"/>
      <c r="D3" s="10"/>
      <c r="E3" s="10"/>
    </row>
    <row r="4" spans="1:5" ht="15.75" x14ac:dyDescent="0.25">
      <c r="A4" s="9"/>
      <c r="B4" s="10"/>
      <c r="C4" s="11"/>
      <c r="D4" s="10"/>
      <c r="E4" s="10"/>
    </row>
    <row r="5" spans="1:5" ht="15.75" x14ac:dyDescent="0.25">
      <c r="A5" s="9"/>
      <c r="B5" s="10"/>
      <c r="C5" s="11"/>
      <c r="D5" s="10"/>
      <c r="E5" s="10"/>
    </row>
    <row r="6" spans="1:5" ht="15.75" x14ac:dyDescent="0.25">
      <c r="A6" s="9"/>
      <c r="B6" s="10"/>
      <c r="C6" s="11"/>
      <c r="D6" s="10"/>
      <c r="E6" s="10"/>
    </row>
    <row r="7" spans="1:5" ht="15.75" x14ac:dyDescent="0.25">
      <c r="A7" s="9"/>
      <c r="B7" s="10"/>
      <c r="C7" s="11"/>
      <c r="D7" s="10"/>
      <c r="E7" s="10"/>
    </row>
    <row r="8" spans="1:5" ht="15.75" x14ac:dyDescent="0.25">
      <c r="A8" s="9"/>
      <c r="B8" s="10"/>
      <c r="C8" s="11"/>
      <c r="D8" s="10"/>
      <c r="E8" s="10"/>
    </row>
    <row r="9" spans="1:5" ht="15.75" x14ac:dyDescent="0.25">
      <c r="A9" s="9"/>
      <c r="B9" s="10"/>
      <c r="C9" s="11"/>
      <c r="D9" s="10"/>
      <c r="E9" s="10"/>
    </row>
    <row r="10" spans="1:5" ht="15.75" x14ac:dyDescent="0.25">
      <c r="A10" s="9"/>
      <c r="B10" s="10"/>
      <c r="C10" s="11"/>
      <c r="D10" s="10"/>
      <c r="E10" s="10"/>
    </row>
    <row r="11" spans="1:5" ht="15.75" x14ac:dyDescent="0.25">
      <c r="A11" s="9"/>
      <c r="B11" s="10"/>
      <c r="C11" s="11"/>
      <c r="D11" s="10"/>
      <c r="E11" s="10"/>
    </row>
    <row r="12" spans="1:5" ht="15.75" x14ac:dyDescent="0.25">
      <c r="A12" s="9"/>
      <c r="B12" s="10"/>
      <c r="C12" s="11"/>
      <c r="D12" s="10"/>
      <c r="E12" s="10"/>
    </row>
    <row r="13" spans="1:5" ht="15.75" x14ac:dyDescent="0.25">
      <c r="A13" s="9"/>
      <c r="B13" s="10"/>
      <c r="C13" s="11"/>
      <c r="D13" s="10"/>
      <c r="E13" s="10"/>
    </row>
    <row r="14" spans="1:5" ht="15.75" x14ac:dyDescent="0.25">
      <c r="A14" s="9"/>
      <c r="B14" s="10"/>
      <c r="C14" s="11"/>
      <c r="D14" s="10"/>
      <c r="E14" s="10"/>
    </row>
    <row r="15" spans="1:5" ht="15.75" x14ac:dyDescent="0.25">
      <c r="A15" s="9"/>
      <c r="B15" s="10"/>
      <c r="C15" s="11"/>
      <c r="D15" s="10"/>
      <c r="E15" s="10"/>
    </row>
    <row r="16" spans="1:5" ht="15.75" x14ac:dyDescent="0.25">
      <c r="A16" s="9"/>
      <c r="B16" s="10"/>
      <c r="C16" s="11"/>
      <c r="D16" s="10"/>
      <c r="E16" s="10"/>
    </row>
    <row r="17" spans="1:5" ht="15.75" x14ac:dyDescent="0.25">
      <c r="A17" s="9"/>
      <c r="B17" s="10"/>
      <c r="C17" s="11"/>
      <c r="D17" s="10"/>
      <c r="E17" s="10"/>
    </row>
    <row r="18" spans="1:5" ht="15.75" x14ac:dyDescent="0.25">
      <c r="A18" s="9"/>
      <c r="B18" s="10"/>
      <c r="C18" s="11"/>
      <c r="D18" s="10"/>
      <c r="E18" s="10"/>
    </row>
    <row r="19" spans="1:5" ht="15.75" x14ac:dyDescent="0.25">
      <c r="A19" s="9"/>
      <c r="B19" s="10"/>
      <c r="C19" s="11"/>
      <c r="D19" s="10"/>
      <c r="E19" s="10"/>
    </row>
    <row r="20" spans="1:5" ht="15.75" x14ac:dyDescent="0.25">
      <c r="A20" s="9"/>
      <c r="B20" s="10"/>
      <c r="C20" s="11"/>
      <c r="D20" s="10"/>
      <c r="E20" s="10"/>
    </row>
    <row r="21" spans="1:5" ht="15.75" x14ac:dyDescent="0.25">
      <c r="A21" s="9"/>
      <c r="B21" s="10"/>
      <c r="C21" s="11"/>
      <c r="D21" s="10"/>
      <c r="E21" s="10"/>
    </row>
    <row r="22" spans="1:5" ht="15.75" x14ac:dyDescent="0.25">
      <c r="A22" s="9"/>
      <c r="B22" s="10"/>
      <c r="C22" s="11"/>
      <c r="D22" s="10"/>
      <c r="E22" s="10"/>
    </row>
    <row r="23" spans="1:5" ht="15.75" x14ac:dyDescent="0.25">
      <c r="A23" s="9"/>
      <c r="B23" s="10"/>
      <c r="C23" s="11"/>
      <c r="D23" s="10"/>
      <c r="E23" s="10"/>
    </row>
    <row r="24" spans="1:5" ht="15.75" x14ac:dyDescent="0.25">
      <c r="A24" s="9"/>
      <c r="B24" s="10"/>
      <c r="C24" s="11"/>
      <c r="D24" s="10"/>
      <c r="E24" s="10"/>
    </row>
    <row r="25" spans="1:5" ht="15.75" x14ac:dyDescent="0.25">
      <c r="A25" s="9"/>
      <c r="B25" s="10"/>
      <c r="C25" s="11"/>
      <c r="D25" s="10"/>
      <c r="E25" s="10"/>
    </row>
    <row r="26" spans="1:5" ht="15.75" x14ac:dyDescent="0.25">
      <c r="A26" s="9"/>
      <c r="B26" s="10"/>
      <c r="C26" s="11"/>
      <c r="D26" s="10"/>
      <c r="E26" s="10"/>
    </row>
    <row r="27" spans="1:5" ht="15.75" x14ac:dyDescent="0.25">
      <c r="A27" s="9"/>
      <c r="B27" s="10"/>
      <c r="C27" s="11"/>
      <c r="D27" s="10"/>
      <c r="E27" s="10"/>
    </row>
    <row r="28" spans="1:5" ht="15.75" x14ac:dyDescent="0.25">
      <c r="A28" s="9"/>
      <c r="B28" s="10"/>
      <c r="C28" s="11"/>
      <c r="D28" s="10"/>
      <c r="E28" s="10"/>
    </row>
    <row r="29" spans="1:5" ht="15.75" x14ac:dyDescent="0.25">
      <c r="A29" s="9"/>
      <c r="B29" s="10"/>
      <c r="C29" s="11"/>
      <c r="D29" s="10"/>
      <c r="E29" s="10"/>
    </row>
    <row r="30" spans="1:5" ht="15.75" x14ac:dyDescent="0.25">
      <c r="A30" s="9"/>
      <c r="B30" s="10"/>
      <c r="C30" s="11"/>
      <c r="D30" s="10"/>
      <c r="E30" s="10"/>
    </row>
    <row r="31" spans="1:5" ht="15.75" x14ac:dyDescent="0.25">
      <c r="A31" s="9"/>
      <c r="B31" s="10"/>
      <c r="C31" s="11"/>
      <c r="D31" s="10"/>
      <c r="E31" s="10"/>
    </row>
    <row r="32" spans="1:5" ht="15.75" x14ac:dyDescent="0.25">
      <c r="A32" s="9"/>
      <c r="B32" s="10"/>
      <c r="C32" s="11"/>
      <c r="D32" s="10"/>
      <c r="E32" s="10"/>
    </row>
    <row r="33" spans="1:5" ht="15.75" x14ac:dyDescent="0.25">
      <c r="A33" s="9"/>
      <c r="B33" s="10"/>
      <c r="C33" s="11"/>
      <c r="D33" s="10"/>
      <c r="E33" s="10"/>
    </row>
    <row r="34" spans="1:5" ht="15.75" x14ac:dyDescent="0.25">
      <c r="A34" s="9"/>
      <c r="B34" s="10"/>
      <c r="C34" s="11"/>
      <c r="D34" s="10"/>
      <c r="E34" s="10"/>
    </row>
    <row r="35" spans="1:5" ht="15.75" x14ac:dyDescent="0.25">
      <c r="A35" s="9"/>
      <c r="B35" s="10"/>
      <c r="C35" s="11"/>
      <c r="D35" s="10"/>
      <c r="E35" s="10"/>
    </row>
    <row r="36" spans="1:5" ht="15.75" x14ac:dyDescent="0.25">
      <c r="A36" s="9"/>
      <c r="B36" s="10"/>
      <c r="C36" s="11"/>
      <c r="D36" s="10"/>
      <c r="E36" s="10"/>
    </row>
    <row r="37" spans="1:5" ht="15.75" x14ac:dyDescent="0.25">
      <c r="A37" s="9"/>
      <c r="B37" s="10"/>
      <c r="C37" s="11"/>
      <c r="D37" s="10"/>
      <c r="E37" s="10"/>
    </row>
    <row r="38" spans="1:5" ht="15.75" x14ac:dyDescent="0.25">
      <c r="A38" s="9"/>
      <c r="B38" s="10"/>
      <c r="C38" s="11"/>
      <c r="D38" s="10"/>
      <c r="E38" s="10"/>
    </row>
    <row r="39" spans="1:5" ht="15.75" x14ac:dyDescent="0.25">
      <c r="A39" s="9"/>
      <c r="B39" s="10"/>
      <c r="C39" s="11"/>
      <c r="D39" s="10"/>
      <c r="E39" s="10"/>
    </row>
    <row r="40" spans="1:5" ht="15.75" x14ac:dyDescent="0.25">
      <c r="A40" s="9"/>
      <c r="B40" s="10"/>
      <c r="C40" s="11"/>
      <c r="D40" s="10"/>
      <c r="E40" s="10"/>
    </row>
    <row r="41" spans="1:5" ht="15.75" x14ac:dyDescent="0.25">
      <c r="A41" s="9"/>
      <c r="B41" s="10"/>
      <c r="C41" s="11"/>
      <c r="D41" s="10"/>
      <c r="E41" s="10"/>
    </row>
    <row r="42" spans="1:5" ht="15.75" x14ac:dyDescent="0.25">
      <c r="A42" s="9"/>
      <c r="B42" s="10"/>
      <c r="C42" s="11"/>
      <c r="D42" s="10"/>
      <c r="E42" s="10"/>
    </row>
    <row r="43" spans="1:5" ht="15.75" x14ac:dyDescent="0.25">
      <c r="A43" s="9"/>
      <c r="B43" s="10"/>
      <c r="C43" s="11"/>
      <c r="D43" s="10"/>
      <c r="E43" s="10"/>
    </row>
    <row r="44" spans="1:5" ht="15.75" x14ac:dyDescent="0.25">
      <c r="A44" s="9"/>
      <c r="B44" s="10"/>
      <c r="C44" s="11"/>
      <c r="D44" s="10"/>
      <c r="E44" s="10"/>
    </row>
    <row r="45" spans="1:5" ht="15.75" x14ac:dyDescent="0.25">
      <c r="A45" s="9"/>
      <c r="B45" s="10"/>
      <c r="C45" s="11"/>
      <c r="D45" s="10"/>
      <c r="E45" s="10"/>
    </row>
    <row r="46" spans="1:5" ht="15.75" x14ac:dyDescent="0.25">
      <c r="A46" s="9"/>
      <c r="B46" s="10"/>
      <c r="C46" s="11"/>
      <c r="D46" s="10"/>
      <c r="E46" s="10"/>
    </row>
    <row r="47" spans="1:5" ht="15.75" x14ac:dyDescent="0.25">
      <c r="A47" s="9"/>
      <c r="B47" s="10"/>
      <c r="C47" s="11"/>
      <c r="D47" s="10"/>
      <c r="E47" s="10"/>
    </row>
    <row r="48" spans="1:5" ht="15.75" x14ac:dyDescent="0.25">
      <c r="A48" s="9"/>
      <c r="B48" s="10"/>
      <c r="C48" s="11"/>
      <c r="D48" s="10"/>
      <c r="E48" s="10"/>
    </row>
    <row r="49" spans="1:5" ht="15.75" x14ac:dyDescent="0.25">
      <c r="A49" s="9"/>
      <c r="B49" s="10"/>
      <c r="C49" s="11"/>
      <c r="D49" s="10"/>
      <c r="E49" s="10"/>
    </row>
    <row r="50" spans="1:5" ht="15.75" x14ac:dyDescent="0.25">
      <c r="A50" s="9"/>
      <c r="B50" s="10"/>
      <c r="C50" s="11"/>
      <c r="D50" s="10"/>
      <c r="E50" s="10"/>
    </row>
    <row r="51" spans="1:5" ht="15.75" x14ac:dyDescent="0.25">
      <c r="A51" s="9"/>
      <c r="B51" s="10"/>
      <c r="C51" s="11"/>
      <c r="D51" s="10"/>
      <c r="E51" s="10"/>
    </row>
    <row r="52" spans="1:5" ht="15.75" x14ac:dyDescent="0.25">
      <c r="A52" s="9"/>
      <c r="B52" s="10"/>
      <c r="C52" s="11"/>
      <c r="D52" s="10"/>
      <c r="E52" s="10"/>
    </row>
    <row r="53" spans="1:5" ht="15.75" x14ac:dyDescent="0.25">
      <c r="A53" s="9"/>
      <c r="B53" s="10"/>
      <c r="C53" s="11"/>
      <c r="D53" s="10"/>
      <c r="E53" s="10"/>
    </row>
    <row r="54" spans="1:5" ht="15.75" x14ac:dyDescent="0.25">
      <c r="A54" s="9"/>
      <c r="B54" s="10"/>
      <c r="C54" s="11"/>
      <c r="D54" s="10"/>
      <c r="E54" s="10"/>
    </row>
    <row r="55" spans="1:5" ht="15.75" x14ac:dyDescent="0.25">
      <c r="A55" s="9"/>
      <c r="B55" s="10"/>
      <c r="C55" s="11"/>
      <c r="D55" s="10"/>
      <c r="E55" s="10"/>
    </row>
    <row r="56" spans="1:5" ht="15.75" x14ac:dyDescent="0.25">
      <c r="A56" s="9"/>
      <c r="B56" s="10"/>
      <c r="C56" s="11"/>
      <c r="D56" s="10"/>
      <c r="E56" s="10"/>
    </row>
    <row r="57" spans="1:5" ht="15.75" x14ac:dyDescent="0.25">
      <c r="A57" s="9"/>
      <c r="B57" s="10"/>
      <c r="C57" s="11"/>
      <c r="D57" s="10"/>
      <c r="E57" s="10"/>
    </row>
    <row r="58" spans="1:5" ht="15.75" x14ac:dyDescent="0.25">
      <c r="A58" s="9"/>
      <c r="B58" s="10"/>
      <c r="C58" s="11"/>
      <c r="D58" s="10"/>
      <c r="E58" s="10"/>
    </row>
    <row r="59" spans="1:5" ht="15.75" x14ac:dyDescent="0.25">
      <c r="A59" s="9"/>
      <c r="B59" s="10"/>
      <c r="C59" s="11"/>
      <c r="D59" s="10"/>
      <c r="E59" s="10"/>
    </row>
    <row r="60" spans="1:5" ht="15.75" x14ac:dyDescent="0.25">
      <c r="A60" s="9"/>
      <c r="B60" s="10"/>
      <c r="C60" s="11"/>
      <c r="D60" s="10"/>
      <c r="E60" s="10"/>
    </row>
    <row r="61" spans="1:5" ht="15.75" x14ac:dyDescent="0.25">
      <c r="A61" s="9"/>
      <c r="B61" s="10"/>
      <c r="C61" s="11"/>
      <c r="D61" s="10"/>
      <c r="E61" s="10"/>
    </row>
    <row r="62" spans="1:5" ht="15.75" x14ac:dyDescent="0.25">
      <c r="A62" s="9"/>
      <c r="B62" s="10"/>
      <c r="C62" s="11"/>
      <c r="D62" s="10"/>
      <c r="E62" s="10"/>
    </row>
    <row r="63" spans="1:5" ht="15.75" x14ac:dyDescent="0.25">
      <c r="A63" s="9"/>
      <c r="B63" s="10"/>
      <c r="C63" s="11"/>
      <c r="D63" s="10"/>
      <c r="E63" s="10"/>
    </row>
    <row r="64" spans="1:5" ht="15.75" x14ac:dyDescent="0.25">
      <c r="A64" s="9"/>
      <c r="B64" s="10"/>
      <c r="C64" s="11"/>
      <c r="D64" s="10"/>
      <c r="E64" s="10"/>
    </row>
    <row r="65" spans="1:5" ht="15.75" x14ac:dyDescent="0.25">
      <c r="A65" s="9"/>
      <c r="B65" s="10"/>
      <c r="C65" s="11"/>
      <c r="D65" s="10"/>
      <c r="E65" s="10"/>
    </row>
    <row r="66" spans="1:5" ht="15.75" x14ac:dyDescent="0.25">
      <c r="A66" s="9"/>
      <c r="B66" s="10"/>
      <c r="C66" s="11"/>
      <c r="D66" s="10"/>
      <c r="E66" s="10"/>
    </row>
    <row r="67" spans="1:5" ht="15.75" x14ac:dyDescent="0.25">
      <c r="A67" s="9"/>
      <c r="B67" s="10"/>
      <c r="C67" s="11"/>
      <c r="D67" s="10"/>
      <c r="E67" s="10"/>
    </row>
    <row r="68" spans="1:5" ht="15.75" x14ac:dyDescent="0.25">
      <c r="A68" s="9"/>
      <c r="B68" s="10"/>
      <c r="C68" s="11"/>
      <c r="D68" s="10"/>
      <c r="E68" s="10"/>
    </row>
    <row r="69" spans="1:5" ht="15.75" x14ac:dyDescent="0.25">
      <c r="A69" s="9"/>
      <c r="B69" s="10"/>
      <c r="C69" s="11"/>
      <c r="D69" s="10"/>
      <c r="E69" s="10"/>
    </row>
    <row r="70" spans="1:5" ht="15.75" x14ac:dyDescent="0.25">
      <c r="A70" s="9"/>
      <c r="B70" s="10"/>
      <c r="C70" s="11"/>
      <c r="D70" s="10"/>
      <c r="E70" s="10"/>
    </row>
    <row r="71" spans="1:5" ht="15.75" x14ac:dyDescent="0.25">
      <c r="A71" s="9"/>
      <c r="B71" s="10"/>
      <c r="C71" s="11"/>
      <c r="D71" s="10"/>
      <c r="E71" s="10"/>
    </row>
    <row r="72" spans="1:5" ht="15.75" x14ac:dyDescent="0.25">
      <c r="A72" s="9"/>
      <c r="B72" s="10"/>
      <c r="C72" s="11"/>
      <c r="D72" s="10"/>
      <c r="E72" s="10"/>
    </row>
    <row r="73" spans="1:5" ht="15.75" x14ac:dyDescent="0.25">
      <c r="A73" s="9"/>
      <c r="B73" s="10"/>
      <c r="C73" s="11"/>
      <c r="D73" s="10"/>
      <c r="E73" s="10"/>
    </row>
    <row r="74" spans="1:5" ht="15.75" x14ac:dyDescent="0.25">
      <c r="A74" s="9"/>
      <c r="B74" s="10"/>
      <c r="C74" s="11"/>
      <c r="D74" s="10"/>
      <c r="E74" s="10"/>
    </row>
    <row r="75" spans="1:5" ht="15.75" x14ac:dyDescent="0.25">
      <c r="A75" s="9"/>
      <c r="B75" s="10"/>
      <c r="C75" s="11"/>
      <c r="D75" s="10"/>
      <c r="E75" s="10"/>
    </row>
    <row r="76" spans="1:5" ht="15.75" x14ac:dyDescent="0.25">
      <c r="A76" s="9"/>
      <c r="B76" s="10"/>
      <c r="C76" s="11"/>
      <c r="D76" s="10"/>
      <c r="E76" s="10"/>
    </row>
    <row r="77" spans="1:5" ht="15.75" x14ac:dyDescent="0.25">
      <c r="A77" s="9"/>
      <c r="B77" s="10"/>
      <c r="C77" s="11"/>
      <c r="D77" s="10"/>
      <c r="E77" s="10"/>
    </row>
    <row r="78" spans="1:5" ht="15.75" x14ac:dyDescent="0.25">
      <c r="A78" s="9"/>
      <c r="B78" s="10"/>
      <c r="C78" s="11"/>
      <c r="D78" s="10"/>
      <c r="E78" s="10"/>
    </row>
    <row r="79" spans="1:5" ht="15.75" x14ac:dyDescent="0.25">
      <c r="A79" s="9"/>
      <c r="B79" s="10"/>
      <c r="C79" s="11"/>
      <c r="D79" s="10"/>
      <c r="E79" s="10"/>
    </row>
    <row r="80" spans="1:5" ht="15.75" x14ac:dyDescent="0.25">
      <c r="A80" s="9"/>
      <c r="B80" s="10"/>
      <c r="C80" s="11"/>
      <c r="D80" s="10"/>
      <c r="E80" s="10"/>
    </row>
    <row r="81" spans="1:5" ht="15.75" x14ac:dyDescent="0.25">
      <c r="A81" s="9"/>
      <c r="B81" s="10"/>
      <c r="C81" s="11"/>
      <c r="D81" s="10"/>
      <c r="E81" s="10"/>
    </row>
    <row r="82" spans="1:5" ht="15.75" x14ac:dyDescent="0.25">
      <c r="A82" s="9"/>
      <c r="B82" s="10"/>
      <c r="C82" s="11"/>
      <c r="D82" s="10"/>
      <c r="E82" s="10"/>
    </row>
    <row r="83" spans="1:5" ht="15.75" x14ac:dyDescent="0.25">
      <c r="A83" s="9"/>
      <c r="B83" s="10"/>
      <c r="C83" s="11"/>
      <c r="D83" s="10"/>
      <c r="E83" s="10"/>
    </row>
    <row r="84" spans="1:5" ht="15.75" x14ac:dyDescent="0.25">
      <c r="A84" s="9"/>
      <c r="B84" s="10"/>
      <c r="C84" s="11"/>
      <c r="D84" s="10"/>
      <c r="E84" s="10"/>
    </row>
    <row r="85" spans="1:5" ht="15.75" x14ac:dyDescent="0.25">
      <c r="A85" s="9"/>
      <c r="B85" s="10"/>
      <c r="C85" s="11"/>
      <c r="D85" s="10"/>
      <c r="E85" s="10"/>
    </row>
    <row r="86" spans="1:5" ht="15.75" x14ac:dyDescent="0.25">
      <c r="A86" s="9"/>
      <c r="B86" s="10"/>
      <c r="C86" s="11"/>
      <c r="D86" s="10"/>
      <c r="E86" s="10"/>
    </row>
    <row r="87" spans="1:5" ht="15.75" x14ac:dyDescent="0.25">
      <c r="A87" s="9"/>
      <c r="B87" s="10"/>
      <c r="C87" s="11"/>
      <c r="D87" s="10"/>
      <c r="E87" s="10"/>
    </row>
    <row r="88" spans="1:5" ht="15.75" x14ac:dyDescent="0.25">
      <c r="A88" s="9"/>
      <c r="B88" s="10"/>
      <c r="C88" s="11"/>
      <c r="D88" s="10"/>
      <c r="E88" s="10"/>
    </row>
    <row r="89" spans="1:5" ht="15.75" x14ac:dyDescent="0.25">
      <c r="A89" s="9"/>
      <c r="B89" s="10"/>
      <c r="C89" s="11"/>
      <c r="D89" s="10"/>
      <c r="E89" s="10"/>
    </row>
    <row r="90" spans="1:5" ht="15.75" x14ac:dyDescent="0.25">
      <c r="A90" s="9"/>
      <c r="B90" s="10"/>
      <c r="C90" s="11"/>
      <c r="D90" s="10"/>
      <c r="E90" s="10"/>
    </row>
    <row r="91" spans="1:5" ht="15.75" x14ac:dyDescent="0.25">
      <c r="A91" s="9"/>
      <c r="B91" s="10"/>
      <c r="C91" s="11"/>
      <c r="D91" s="10"/>
      <c r="E91" s="10"/>
    </row>
    <row r="92" spans="1:5" ht="15.75" x14ac:dyDescent="0.25">
      <c r="A92" s="9"/>
      <c r="B92" s="10"/>
      <c r="C92" s="11"/>
      <c r="D92" s="10"/>
      <c r="E92" s="10"/>
    </row>
    <row r="93" spans="1:5" ht="15.75" x14ac:dyDescent="0.25">
      <c r="A93" s="9"/>
      <c r="B93" s="10"/>
      <c r="C93" s="11"/>
      <c r="D93" s="10"/>
      <c r="E93" s="10"/>
    </row>
    <row r="94" spans="1:5" ht="15.75" x14ac:dyDescent="0.25">
      <c r="A94" s="9"/>
      <c r="B94" s="10"/>
      <c r="C94" s="11"/>
      <c r="D94" s="10"/>
      <c r="E94" s="10"/>
    </row>
    <row r="95" spans="1:5" ht="15.75" x14ac:dyDescent="0.25">
      <c r="A95" s="9"/>
      <c r="B95" s="10"/>
      <c r="C95" s="11"/>
      <c r="D95" s="10"/>
      <c r="E95" s="10"/>
    </row>
    <row r="96" spans="1:5" ht="15.75" x14ac:dyDescent="0.25">
      <c r="A96" s="9"/>
      <c r="B96" s="10"/>
      <c r="C96" s="11"/>
      <c r="D96" s="10"/>
      <c r="E96" s="10"/>
    </row>
    <row r="97" spans="1:5" ht="15.75" x14ac:dyDescent="0.25">
      <c r="A97" s="9"/>
      <c r="B97" s="10"/>
      <c r="C97" s="11"/>
      <c r="D97" s="10"/>
      <c r="E97" s="10"/>
    </row>
    <row r="98" spans="1:5" ht="15.75" x14ac:dyDescent="0.25">
      <c r="A98" s="9"/>
      <c r="B98" s="10"/>
      <c r="C98" s="11"/>
      <c r="D98" s="10"/>
      <c r="E98" s="10"/>
    </row>
    <row r="99" spans="1:5" ht="15.75" x14ac:dyDescent="0.25">
      <c r="A99" s="9"/>
      <c r="B99" s="10"/>
      <c r="C99" s="11"/>
      <c r="D99" s="10"/>
      <c r="E99" s="10"/>
    </row>
    <row r="100" spans="1:5" ht="15.75" x14ac:dyDescent="0.25">
      <c r="A100" s="9"/>
      <c r="B100" s="10"/>
      <c r="C100" s="11"/>
      <c r="D100" s="10"/>
      <c r="E100" s="10"/>
    </row>
    <row r="101" spans="1:5" ht="15.75" x14ac:dyDescent="0.25">
      <c r="A101" s="9"/>
      <c r="B101" s="10"/>
      <c r="C101" s="11"/>
      <c r="D101" s="10"/>
      <c r="E101" s="10"/>
    </row>
    <row r="102" spans="1:5" ht="15.75" x14ac:dyDescent="0.25">
      <c r="A102" s="9"/>
      <c r="B102" s="10"/>
      <c r="C102" s="11"/>
      <c r="D102" s="10"/>
      <c r="E102" s="10"/>
    </row>
    <row r="103" spans="1:5" ht="15.75" x14ac:dyDescent="0.25">
      <c r="A103" s="9"/>
      <c r="B103" s="10"/>
      <c r="C103" s="11"/>
      <c r="D103" s="10"/>
      <c r="E103" s="10"/>
    </row>
    <row r="104" spans="1:5" ht="15.75" x14ac:dyDescent="0.25">
      <c r="A104" s="9"/>
      <c r="B104" s="10"/>
      <c r="C104" s="11"/>
      <c r="D104" s="10"/>
      <c r="E104" s="10"/>
    </row>
    <row r="105" spans="1:5" ht="15.75" x14ac:dyDescent="0.25">
      <c r="A105" s="9"/>
      <c r="B105" s="10"/>
      <c r="C105" s="11"/>
      <c r="D105" s="10"/>
      <c r="E105" s="10"/>
    </row>
    <row r="106" spans="1:5" ht="15.75" x14ac:dyDescent="0.25">
      <c r="A106" s="9"/>
      <c r="B106" s="10"/>
      <c r="C106" s="11"/>
      <c r="D106" s="10"/>
      <c r="E106" s="10"/>
    </row>
    <row r="107" spans="1:5" ht="15.75" x14ac:dyDescent="0.25">
      <c r="A107" s="9"/>
      <c r="B107" s="10"/>
      <c r="C107" s="11"/>
      <c r="D107" s="10"/>
      <c r="E107" s="10"/>
    </row>
    <row r="108" spans="1:5" ht="15.75" x14ac:dyDescent="0.25">
      <c r="A108" s="9"/>
      <c r="B108" s="10"/>
      <c r="C108" s="11"/>
      <c r="D108" s="10"/>
      <c r="E108" s="10"/>
    </row>
    <row r="109" spans="1:5" ht="15.75" x14ac:dyDescent="0.25">
      <c r="A109" s="9"/>
      <c r="B109" s="10"/>
      <c r="C109" s="11"/>
      <c r="D109" s="10"/>
      <c r="E109" s="10"/>
    </row>
    <row r="110" spans="1:5" ht="15.75" x14ac:dyDescent="0.25">
      <c r="A110" s="9"/>
      <c r="B110" s="10"/>
      <c r="C110" s="11"/>
      <c r="D110" s="10"/>
      <c r="E110" s="10"/>
    </row>
    <row r="111" spans="1:5" ht="15.75" x14ac:dyDescent="0.25">
      <c r="A111" s="9"/>
      <c r="B111" s="10"/>
      <c r="C111" s="11"/>
      <c r="D111" s="10"/>
      <c r="E111" s="10"/>
    </row>
    <row r="112" spans="1:5" ht="15.75" x14ac:dyDescent="0.25">
      <c r="A112" s="9"/>
      <c r="B112" s="10"/>
      <c r="C112" s="11"/>
      <c r="D112" s="10"/>
      <c r="E112" s="10"/>
    </row>
    <row r="113" spans="1:5" ht="15.75" x14ac:dyDescent="0.25">
      <c r="A113" s="9"/>
      <c r="B113" s="10"/>
      <c r="C113" s="11"/>
      <c r="D113" s="10"/>
      <c r="E113" s="10"/>
    </row>
    <row r="114" spans="1:5" ht="15.75" x14ac:dyDescent="0.25">
      <c r="A114" s="9"/>
      <c r="B114" s="10"/>
      <c r="C114" s="11"/>
      <c r="D114" s="10"/>
      <c r="E114" s="10"/>
    </row>
    <row r="115" spans="1:5" ht="15.75" x14ac:dyDescent="0.25">
      <c r="A115" s="9"/>
      <c r="B115" s="10"/>
      <c r="C115" s="11"/>
      <c r="D115" s="10"/>
      <c r="E115" s="10"/>
    </row>
    <row r="116" spans="1:5" ht="15.75" x14ac:dyDescent="0.25">
      <c r="A116" s="9"/>
      <c r="B116" s="10"/>
      <c r="C116" s="11"/>
      <c r="D116" s="10"/>
      <c r="E116" s="10"/>
    </row>
    <row r="117" spans="1:5" ht="15.75" x14ac:dyDescent="0.25">
      <c r="A117" s="9"/>
      <c r="B117" s="10"/>
      <c r="C117" s="11"/>
      <c r="D117" s="10"/>
      <c r="E117" s="10"/>
    </row>
    <row r="118" spans="1:5" ht="15.75" x14ac:dyDescent="0.25">
      <c r="A118" s="9"/>
      <c r="B118" s="10"/>
      <c r="C118" s="11"/>
      <c r="D118" s="10"/>
      <c r="E118" s="10"/>
    </row>
    <row r="119" spans="1:5" ht="15.75" x14ac:dyDescent="0.25">
      <c r="A119" s="9"/>
      <c r="B119" s="10"/>
      <c r="C119" s="11"/>
      <c r="D119" s="10"/>
      <c r="E119" s="10"/>
    </row>
    <row r="120" spans="1:5" ht="15.75" x14ac:dyDescent="0.25">
      <c r="A120" s="9"/>
      <c r="B120" s="10"/>
      <c r="C120" s="11"/>
      <c r="D120" s="10"/>
      <c r="E120" s="10"/>
    </row>
    <row r="121" spans="1:5" ht="15.75" x14ac:dyDescent="0.25">
      <c r="A121" s="9"/>
      <c r="B121" s="10"/>
      <c r="C121" s="11"/>
      <c r="D121" s="10"/>
      <c r="E121" s="10"/>
    </row>
    <row r="122" spans="1:5" ht="15.75" x14ac:dyDescent="0.25">
      <c r="A122" s="9"/>
      <c r="B122" s="10"/>
      <c r="C122" s="11"/>
      <c r="D122" s="10"/>
      <c r="E122" s="10"/>
    </row>
    <row r="123" spans="1:5" ht="15.75" x14ac:dyDescent="0.25">
      <c r="A123" s="9"/>
      <c r="B123" s="10"/>
      <c r="C123" s="11"/>
      <c r="D123" s="10"/>
      <c r="E123" s="10"/>
    </row>
    <row r="124" spans="1:5" ht="15.75" x14ac:dyDescent="0.25">
      <c r="A124" s="9"/>
      <c r="B124" s="10"/>
      <c r="C124" s="11"/>
      <c r="D124" s="10"/>
      <c r="E124" s="10"/>
    </row>
    <row r="125" spans="1:5" ht="15.75" x14ac:dyDescent="0.25">
      <c r="A125" s="9"/>
      <c r="B125" s="10"/>
      <c r="C125" s="11"/>
      <c r="D125" s="10"/>
      <c r="E125" s="10"/>
    </row>
    <row r="126" spans="1:5" ht="15.75" x14ac:dyDescent="0.25">
      <c r="A126" s="9"/>
      <c r="B126" s="10"/>
      <c r="C126" s="11"/>
      <c r="D126" s="10"/>
      <c r="E126" s="10"/>
    </row>
    <row r="127" spans="1:5" ht="15.75" x14ac:dyDescent="0.25">
      <c r="A127" s="9"/>
      <c r="B127" s="10"/>
      <c r="C127" s="11"/>
      <c r="D127" s="10"/>
      <c r="E127" s="10"/>
    </row>
    <row r="128" spans="1:5" ht="15.75" x14ac:dyDescent="0.25">
      <c r="A128" s="9"/>
      <c r="B128" s="10"/>
      <c r="C128" s="11"/>
      <c r="D128" s="10"/>
      <c r="E128" s="10"/>
    </row>
    <row r="129" spans="1:5" ht="15.75" x14ac:dyDescent="0.25">
      <c r="A129" s="9"/>
      <c r="B129" s="10"/>
      <c r="C129" s="11"/>
      <c r="D129" s="10"/>
      <c r="E129" s="10"/>
    </row>
    <row r="130" spans="1:5" ht="15.75" x14ac:dyDescent="0.25">
      <c r="A130" s="9"/>
      <c r="B130" s="10"/>
      <c r="C130" s="11"/>
      <c r="D130" s="10"/>
      <c r="E130" s="10"/>
    </row>
    <row r="131" spans="1:5" ht="15.75" x14ac:dyDescent="0.25">
      <c r="A131" s="9"/>
      <c r="B131" s="10"/>
      <c r="C131" s="11"/>
      <c r="D131" s="10"/>
      <c r="E131" s="10"/>
    </row>
    <row r="132" spans="1:5" ht="15.75" x14ac:dyDescent="0.25">
      <c r="A132" s="9"/>
      <c r="B132" s="10"/>
      <c r="C132" s="11"/>
      <c r="D132" s="10"/>
      <c r="E132" s="10"/>
    </row>
    <row r="133" spans="1:5" ht="15.75" x14ac:dyDescent="0.25">
      <c r="A133" s="9"/>
      <c r="B133" s="10"/>
      <c r="C133" s="11"/>
      <c r="D133" s="10"/>
      <c r="E133" s="10"/>
    </row>
    <row r="134" spans="1:5" ht="15.75" x14ac:dyDescent="0.25">
      <c r="A134" s="9"/>
      <c r="B134" s="10"/>
      <c r="C134" s="11"/>
      <c r="D134" s="10"/>
      <c r="E134" s="10"/>
    </row>
    <row r="135" spans="1:5" ht="15.75" x14ac:dyDescent="0.25">
      <c r="A135" s="9"/>
      <c r="B135" s="10"/>
      <c r="C135" s="11"/>
      <c r="D135" s="10"/>
      <c r="E135" s="10"/>
    </row>
    <row r="136" spans="1:5" ht="15.75" x14ac:dyDescent="0.25">
      <c r="A136" s="9"/>
      <c r="B136" s="10"/>
      <c r="C136" s="11"/>
      <c r="D136" s="10"/>
      <c r="E136" s="10"/>
    </row>
    <row r="137" spans="1:5" ht="15.75" x14ac:dyDescent="0.25">
      <c r="A137" s="9"/>
      <c r="B137" s="10"/>
      <c r="C137" s="11"/>
      <c r="D137" s="10"/>
      <c r="E137" s="10"/>
    </row>
    <row r="138" spans="1:5" ht="15.75" x14ac:dyDescent="0.25">
      <c r="A138" s="9"/>
      <c r="B138" s="10"/>
      <c r="C138" s="11"/>
      <c r="D138" s="10"/>
      <c r="E138" s="10"/>
    </row>
    <row r="139" spans="1:5" ht="15.75" x14ac:dyDescent="0.25">
      <c r="A139" s="9"/>
      <c r="B139" s="10"/>
      <c r="C139" s="11"/>
      <c r="D139" s="10"/>
      <c r="E139" s="10"/>
    </row>
    <row r="140" spans="1:5" ht="15.75" x14ac:dyDescent="0.25">
      <c r="A140" s="9"/>
      <c r="B140" s="10"/>
      <c r="C140" s="11"/>
      <c r="D140" s="10"/>
      <c r="E140" s="10"/>
    </row>
    <row r="141" spans="1:5" ht="15.75" x14ac:dyDescent="0.25">
      <c r="A141" s="9"/>
      <c r="B141" s="10"/>
      <c r="C141" s="11"/>
      <c r="D141" s="10"/>
      <c r="E141" s="10"/>
    </row>
    <row r="142" spans="1:5" ht="15.75" x14ac:dyDescent="0.25">
      <c r="A142" s="9"/>
      <c r="B142" s="10"/>
      <c r="C142" s="11"/>
      <c r="D142" s="10"/>
      <c r="E142" s="10"/>
    </row>
    <row r="143" spans="1:5" ht="15.75" x14ac:dyDescent="0.25">
      <c r="A143" s="9"/>
      <c r="B143" s="10"/>
      <c r="C143" s="11"/>
      <c r="D143" s="10"/>
      <c r="E143" s="10"/>
    </row>
    <row r="144" spans="1:5" ht="15.75" x14ac:dyDescent="0.25">
      <c r="A144" s="9"/>
      <c r="B144" s="10"/>
      <c r="C144" s="11"/>
      <c r="D144" s="10"/>
      <c r="E144" s="10"/>
    </row>
    <row r="145" spans="1:5" ht="15.75" x14ac:dyDescent="0.25">
      <c r="A145" s="9"/>
      <c r="B145" s="10"/>
      <c r="C145" s="11"/>
      <c r="D145" s="10"/>
      <c r="E145" s="10"/>
    </row>
    <row r="146" spans="1:5" ht="15.75" x14ac:dyDescent="0.25">
      <c r="A146" s="9"/>
      <c r="B146" s="10"/>
      <c r="C146" s="11"/>
      <c r="D146" s="10"/>
      <c r="E146" s="10"/>
    </row>
    <row r="147" spans="1:5" ht="15.75" x14ac:dyDescent="0.25">
      <c r="A147" s="9"/>
      <c r="B147" s="10"/>
      <c r="C147" s="11"/>
      <c r="D147" s="10"/>
      <c r="E147" s="10"/>
    </row>
    <row r="148" spans="1:5" ht="15.75" x14ac:dyDescent="0.25">
      <c r="A148" s="9"/>
      <c r="B148" s="10"/>
      <c r="C148" s="11"/>
      <c r="D148" s="10"/>
      <c r="E148" s="10"/>
    </row>
    <row r="149" spans="1:5" ht="15.75" x14ac:dyDescent="0.25">
      <c r="A149" s="9"/>
      <c r="B149" s="10"/>
      <c r="C149" s="11"/>
      <c r="D149" s="10"/>
      <c r="E149" s="10"/>
    </row>
    <row r="150" spans="1:5" ht="15.75" x14ac:dyDescent="0.25">
      <c r="A150" s="9"/>
      <c r="B150" s="10"/>
      <c r="C150" s="11"/>
      <c r="D150" s="10"/>
      <c r="E150" s="10"/>
    </row>
    <row r="151" spans="1:5" ht="15.75" x14ac:dyDescent="0.25">
      <c r="A151" s="9"/>
      <c r="B151" s="10"/>
      <c r="C151" s="11"/>
      <c r="D151" s="10"/>
      <c r="E151" s="10"/>
    </row>
    <row r="152" spans="1:5" ht="15.75" x14ac:dyDescent="0.25">
      <c r="A152" s="9"/>
      <c r="B152" s="10"/>
      <c r="C152" s="11"/>
      <c r="D152" s="10"/>
      <c r="E152" s="10"/>
    </row>
    <row r="153" spans="1:5" ht="15.75" x14ac:dyDescent="0.25">
      <c r="A153" s="9"/>
      <c r="B153" s="10"/>
      <c r="C153" s="11"/>
      <c r="D153" s="10"/>
      <c r="E153" s="10"/>
    </row>
    <row r="154" spans="1:5" ht="15.75" x14ac:dyDescent="0.25">
      <c r="A154" s="9"/>
      <c r="B154" s="10"/>
      <c r="C154" s="11"/>
      <c r="D154" s="10"/>
      <c r="E154" s="10"/>
    </row>
    <row r="155" spans="1:5" ht="15.75" x14ac:dyDescent="0.25">
      <c r="A155" s="9"/>
      <c r="B155" s="10"/>
      <c r="C155" s="11"/>
      <c r="D155" s="10"/>
      <c r="E155" s="10"/>
    </row>
    <row r="156" spans="1:5" ht="15.75" x14ac:dyDescent="0.25">
      <c r="A156" s="9"/>
      <c r="B156" s="10"/>
      <c r="C156" s="11"/>
      <c r="D156" s="10"/>
      <c r="E156" s="10"/>
    </row>
    <row r="157" spans="1:5" ht="15.75" x14ac:dyDescent="0.25">
      <c r="A157" s="9"/>
      <c r="B157" s="10"/>
      <c r="C157" s="11"/>
      <c r="D157" s="10"/>
      <c r="E157" s="10"/>
    </row>
    <row r="158" spans="1:5" ht="15.75" x14ac:dyDescent="0.25">
      <c r="A158" s="9"/>
      <c r="B158" s="10"/>
      <c r="C158" s="11"/>
      <c r="D158" s="10"/>
      <c r="E158" s="10"/>
    </row>
    <row r="159" spans="1:5" ht="15.75" x14ac:dyDescent="0.25">
      <c r="A159" s="9"/>
      <c r="B159" s="10"/>
      <c r="C159" s="11"/>
      <c r="D159" s="10"/>
      <c r="E159" s="10"/>
    </row>
    <row r="160" spans="1:5" ht="15.75" x14ac:dyDescent="0.25">
      <c r="A160" s="9"/>
      <c r="B160" s="10"/>
      <c r="C160" s="11"/>
      <c r="D160" s="10"/>
      <c r="E160" s="10"/>
    </row>
    <row r="161" spans="1:5" ht="15.75" x14ac:dyDescent="0.25">
      <c r="A161" s="9"/>
      <c r="B161" s="10"/>
      <c r="C161" s="11"/>
      <c r="D161" s="10"/>
      <c r="E161" s="10"/>
    </row>
    <row r="162" spans="1:5" ht="15.75" x14ac:dyDescent="0.25">
      <c r="A162" s="9"/>
      <c r="B162" s="10"/>
      <c r="C162" s="11"/>
      <c r="D162" s="10"/>
      <c r="E162" s="10"/>
    </row>
    <row r="163" spans="1:5" ht="15.75" x14ac:dyDescent="0.25">
      <c r="A163" s="9"/>
      <c r="B163" s="10"/>
      <c r="C163" s="11"/>
      <c r="D163" s="10"/>
      <c r="E163" s="10"/>
    </row>
    <row r="164" spans="1:5" ht="15.75" x14ac:dyDescent="0.25">
      <c r="A164" s="9"/>
      <c r="B164" s="10"/>
      <c r="C164" s="11"/>
      <c r="D164" s="10"/>
      <c r="E164" s="10"/>
    </row>
    <row r="165" spans="1:5" ht="15.75" x14ac:dyDescent="0.25">
      <c r="A165" s="9"/>
      <c r="B165" s="10"/>
      <c r="C165" s="11"/>
      <c r="D165" s="10"/>
      <c r="E165" s="10"/>
    </row>
    <row r="166" spans="1:5" ht="15.75" x14ac:dyDescent="0.25">
      <c r="A166" s="9"/>
      <c r="B166" s="10"/>
      <c r="C166" s="11"/>
      <c r="D166" s="10"/>
      <c r="E166" s="10"/>
    </row>
    <row r="167" spans="1:5" ht="15.75" x14ac:dyDescent="0.25">
      <c r="A167" s="9"/>
      <c r="B167" s="10"/>
      <c r="C167" s="11"/>
      <c r="D167" s="10"/>
      <c r="E167" s="10"/>
    </row>
    <row r="168" spans="1:5" ht="15.75" x14ac:dyDescent="0.25">
      <c r="A168" s="9"/>
      <c r="B168" s="10"/>
      <c r="C168" s="11"/>
      <c r="D168" s="10"/>
      <c r="E168" s="10"/>
    </row>
    <row r="169" spans="1:5" ht="15.75" x14ac:dyDescent="0.25">
      <c r="A169" s="9"/>
      <c r="B169" s="10"/>
      <c r="C169" s="11"/>
      <c r="D169" s="10"/>
      <c r="E169" s="10"/>
    </row>
    <row r="170" spans="1:5" ht="15.75" x14ac:dyDescent="0.25">
      <c r="A170" s="9"/>
      <c r="B170" s="10"/>
      <c r="C170" s="11"/>
      <c r="D170" s="10"/>
      <c r="E170" s="10"/>
    </row>
    <row r="171" spans="1:5" ht="15.75" x14ac:dyDescent="0.25">
      <c r="A171" s="9"/>
      <c r="B171" s="10"/>
      <c r="C171" s="11"/>
      <c r="D171" s="10"/>
      <c r="E171" s="10"/>
    </row>
    <row r="172" spans="1:5" ht="15.75" x14ac:dyDescent="0.25">
      <c r="A172" s="9"/>
      <c r="B172" s="10"/>
      <c r="C172" s="11"/>
      <c r="D172" s="10"/>
      <c r="E172" s="10"/>
    </row>
    <row r="173" spans="1:5" ht="15.75" x14ac:dyDescent="0.25">
      <c r="A173" s="9"/>
      <c r="B173" s="10"/>
      <c r="C173" s="11"/>
      <c r="D173" s="10"/>
      <c r="E173" s="10"/>
    </row>
    <row r="174" spans="1:5" ht="15.75" x14ac:dyDescent="0.25">
      <c r="A174" s="9"/>
      <c r="B174" s="10"/>
      <c r="C174" s="11"/>
      <c r="D174" s="10"/>
      <c r="E174" s="10"/>
    </row>
    <row r="175" spans="1:5" ht="15.75" x14ac:dyDescent="0.25">
      <c r="A175" s="9"/>
      <c r="B175" s="10"/>
      <c r="C175" s="11"/>
      <c r="D175" s="10"/>
      <c r="E175" s="10"/>
    </row>
    <row r="176" spans="1:5" ht="15.75" x14ac:dyDescent="0.25">
      <c r="A176" s="9"/>
      <c r="B176" s="10"/>
      <c r="C176" s="11"/>
      <c r="D176" s="10"/>
      <c r="E176" s="10"/>
    </row>
    <row r="177" spans="1:5" ht="15.75" x14ac:dyDescent="0.25">
      <c r="A177" s="9"/>
      <c r="B177" s="10"/>
      <c r="C177" s="11"/>
      <c r="D177" s="10"/>
      <c r="E177" s="10"/>
    </row>
    <row r="178" spans="1:5" ht="15.75" x14ac:dyDescent="0.25">
      <c r="A178" s="9"/>
      <c r="B178" s="10"/>
      <c r="C178" s="11"/>
      <c r="D178" s="10"/>
      <c r="E178" s="10"/>
    </row>
    <row r="179" spans="1:5" ht="15.75" x14ac:dyDescent="0.25">
      <c r="A179" s="9"/>
      <c r="B179" s="10"/>
      <c r="C179" s="11"/>
      <c r="D179" s="10"/>
      <c r="E179" s="10"/>
    </row>
    <row r="180" spans="1:5" ht="15.75" x14ac:dyDescent="0.25">
      <c r="A180" s="9"/>
      <c r="B180" s="10"/>
      <c r="C180" s="11"/>
      <c r="D180" s="10"/>
      <c r="E180" s="10"/>
    </row>
    <row r="181" spans="1:5" ht="15.75" x14ac:dyDescent="0.25">
      <c r="A181" s="9"/>
      <c r="B181" s="10"/>
      <c r="C181" s="11"/>
      <c r="D181" s="10"/>
      <c r="E181" s="10"/>
    </row>
    <row r="182" spans="1:5" ht="15.75" x14ac:dyDescent="0.25">
      <c r="A182" s="9"/>
      <c r="B182" s="10"/>
      <c r="C182" s="11"/>
      <c r="D182" s="10"/>
      <c r="E182" s="10"/>
    </row>
    <row r="183" spans="1:5" ht="15.75" x14ac:dyDescent="0.25">
      <c r="A183" s="9"/>
      <c r="B183" s="10"/>
      <c r="C183" s="11"/>
      <c r="D183" s="10"/>
      <c r="E183" s="10"/>
    </row>
    <row r="184" spans="1:5" ht="15.75" x14ac:dyDescent="0.25">
      <c r="A184" s="9"/>
      <c r="B184" s="10"/>
      <c r="C184" s="11"/>
      <c r="D184" s="10"/>
      <c r="E184" s="10"/>
    </row>
    <row r="185" spans="1:5" ht="15.75" x14ac:dyDescent="0.25">
      <c r="A185" s="9"/>
      <c r="B185" s="10"/>
      <c r="C185" s="11"/>
      <c r="D185" s="10"/>
      <c r="E185" s="10"/>
    </row>
    <row r="186" spans="1:5" ht="15.75" x14ac:dyDescent="0.25">
      <c r="A186" s="9"/>
      <c r="B186" s="10"/>
      <c r="C186" s="11"/>
      <c r="D186" s="10"/>
      <c r="E186" s="10"/>
    </row>
    <row r="187" spans="1:5" ht="15.75" x14ac:dyDescent="0.25">
      <c r="A187" s="9"/>
      <c r="B187" s="10"/>
      <c r="C187" s="11"/>
      <c r="D187" s="10"/>
      <c r="E187" s="10"/>
    </row>
    <row r="188" spans="1:5" ht="15.75" x14ac:dyDescent="0.25">
      <c r="A188" s="9"/>
      <c r="B188" s="10"/>
      <c r="C188" s="11"/>
      <c r="D188" s="10"/>
      <c r="E188" s="10"/>
    </row>
    <row r="189" spans="1:5" ht="15.75" x14ac:dyDescent="0.25">
      <c r="A189" s="9"/>
      <c r="B189" s="10"/>
      <c r="C189" s="11"/>
      <c r="D189" s="10"/>
      <c r="E189" s="10"/>
    </row>
    <row r="190" spans="1:5" ht="15.75" x14ac:dyDescent="0.25">
      <c r="A190" s="9"/>
      <c r="B190" s="10"/>
      <c r="C190" s="11"/>
      <c r="D190" s="10"/>
      <c r="E190" s="10"/>
    </row>
    <row r="191" spans="1:5" ht="15.75" x14ac:dyDescent="0.25">
      <c r="A191" s="9"/>
      <c r="B191" s="10"/>
      <c r="C191" s="11"/>
      <c r="D191" s="10"/>
      <c r="E191" s="10"/>
    </row>
    <row r="192" spans="1:5" ht="15.75" x14ac:dyDescent="0.25">
      <c r="A192" s="9"/>
      <c r="B192" s="10"/>
      <c r="C192" s="11"/>
      <c r="D192" s="10"/>
      <c r="E192" s="10"/>
    </row>
    <row r="193" spans="1:5" ht="15.75" x14ac:dyDescent="0.25">
      <c r="A193" s="9"/>
      <c r="B193" s="10"/>
      <c r="C193" s="11"/>
      <c r="D193" s="10"/>
      <c r="E193" s="10"/>
    </row>
    <row r="194" spans="1:5" ht="15.75" x14ac:dyDescent="0.25">
      <c r="A194" s="9"/>
      <c r="B194" s="10"/>
      <c r="C194" s="11"/>
      <c r="D194" s="10"/>
      <c r="E194" s="10"/>
    </row>
    <row r="195" spans="1:5" ht="15.75" x14ac:dyDescent="0.25">
      <c r="A195" s="9"/>
      <c r="B195" s="10"/>
      <c r="C195" s="11"/>
      <c r="D195" s="10"/>
      <c r="E195" s="10"/>
    </row>
    <row r="196" spans="1:5" ht="15.75" x14ac:dyDescent="0.25">
      <c r="A196" s="9"/>
      <c r="B196" s="10"/>
      <c r="C196" s="11"/>
      <c r="D196" s="10"/>
      <c r="E196" s="10"/>
    </row>
    <row r="197" spans="1:5" ht="15.75" x14ac:dyDescent="0.25">
      <c r="A197" s="9"/>
      <c r="B197" s="10"/>
      <c r="C197" s="11"/>
      <c r="D197" s="10"/>
      <c r="E197" s="10"/>
    </row>
    <row r="198" spans="1:5" ht="15.75" x14ac:dyDescent="0.25">
      <c r="A198" s="9"/>
      <c r="B198" s="10"/>
      <c r="C198" s="11"/>
      <c r="D198" s="10"/>
      <c r="E198" s="10"/>
    </row>
    <row r="199" spans="1:5" ht="15.75" x14ac:dyDescent="0.25">
      <c r="A199" s="9"/>
      <c r="B199" s="10"/>
      <c r="C199" s="11"/>
      <c r="D199" s="10"/>
      <c r="E199" s="10"/>
    </row>
    <row r="200" spans="1:5" ht="15.75" x14ac:dyDescent="0.25">
      <c r="A200" s="9"/>
      <c r="B200" s="10"/>
      <c r="C200" s="11"/>
      <c r="D200" s="10"/>
      <c r="E200" s="10"/>
    </row>
    <row r="201" spans="1:5" ht="15.75" x14ac:dyDescent="0.25">
      <c r="A201" s="9"/>
      <c r="B201" s="10"/>
      <c r="C201" s="11"/>
      <c r="D201" s="10"/>
      <c r="E201" s="10"/>
    </row>
    <row r="202" spans="1:5" ht="15.75" x14ac:dyDescent="0.25">
      <c r="A202" s="9"/>
      <c r="B202" s="10"/>
      <c r="C202" s="11"/>
      <c r="D202" s="10"/>
      <c r="E202" s="10"/>
    </row>
    <row r="203" spans="1:5" ht="15.75" x14ac:dyDescent="0.25">
      <c r="A203" s="9"/>
      <c r="B203" s="10"/>
      <c r="C203" s="11"/>
      <c r="D203" s="10"/>
      <c r="E203" s="10"/>
    </row>
    <row r="204" spans="1:5" ht="15.75" x14ac:dyDescent="0.25">
      <c r="A204" s="9"/>
      <c r="B204" s="10"/>
      <c r="C204" s="11"/>
      <c r="D204" s="10"/>
      <c r="E204" s="10"/>
    </row>
    <row r="205" spans="1:5" ht="15.75" x14ac:dyDescent="0.25">
      <c r="A205" s="9"/>
      <c r="B205" s="10"/>
      <c r="C205" s="11"/>
      <c r="D205" s="10"/>
      <c r="E205" s="10"/>
    </row>
    <row r="206" spans="1:5" ht="15.75" x14ac:dyDescent="0.25">
      <c r="A206" s="9"/>
      <c r="B206" s="10"/>
      <c r="C206" s="11"/>
      <c r="D206" s="10"/>
      <c r="E206" s="10"/>
    </row>
    <row r="207" spans="1:5" ht="15.75" x14ac:dyDescent="0.25">
      <c r="A207" s="9"/>
      <c r="B207" s="10"/>
      <c r="C207" s="11"/>
      <c r="D207" s="10"/>
      <c r="E207" s="10"/>
    </row>
    <row r="208" spans="1:5" ht="15.75" x14ac:dyDescent="0.25">
      <c r="A208" s="9"/>
      <c r="B208" s="10"/>
      <c r="C208" s="11"/>
      <c r="D208" s="10"/>
      <c r="E208" s="10"/>
    </row>
    <row r="209" spans="1:5" ht="15.75" x14ac:dyDescent="0.25">
      <c r="A209" s="9"/>
      <c r="B209" s="10"/>
      <c r="C209" s="11"/>
      <c r="D209" s="10"/>
      <c r="E209" s="10"/>
    </row>
    <row r="210" spans="1:5" ht="15.75" x14ac:dyDescent="0.25">
      <c r="A210" s="9"/>
      <c r="B210" s="10"/>
      <c r="C210" s="11"/>
      <c r="D210" s="10"/>
      <c r="E210" s="10"/>
    </row>
    <row r="211" spans="1:5" ht="15.75" x14ac:dyDescent="0.25">
      <c r="A211" s="9"/>
      <c r="B211" s="10"/>
      <c r="C211" s="11"/>
      <c r="D211" s="10"/>
      <c r="E211" s="10"/>
    </row>
    <row r="212" spans="1:5" ht="15.75" x14ac:dyDescent="0.25">
      <c r="A212" s="9"/>
      <c r="B212" s="10"/>
      <c r="C212" s="11"/>
      <c r="D212" s="10"/>
      <c r="E212" s="10"/>
    </row>
    <row r="213" spans="1:5" ht="15.75" x14ac:dyDescent="0.25">
      <c r="A213" s="9"/>
      <c r="B213" s="10"/>
      <c r="C213" s="11"/>
      <c r="D213" s="10"/>
      <c r="E213" s="10"/>
    </row>
    <row r="214" spans="1:5" ht="15.75" x14ac:dyDescent="0.25">
      <c r="A214" s="9"/>
      <c r="B214" s="10"/>
      <c r="C214" s="11"/>
      <c r="D214" s="10"/>
      <c r="E214" s="10"/>
    </row>
    <row r="215" spans="1:5" ht="15.75" x14ac:dyDescent="0.25">
      <c r="A215" s="9"/>
      <c r="B215" s="10"/>
      <c r="C215" s="11"/>
      <c r="D215" s="10"/>
      <c r="E215" s="10"/>
    </row>
    <row r="216" spans="1:5" ht="15.75" x14ac:dyDescent="0.25">
      <c r="A216" s="9"/>
      <c r="B216" s="10"/>
      <c r="C216" s="11"/>
      <c r="D216" s="10"/>
      <c r="E216" s="10"/>
    </row>
    <row r="217" spans="1:5" ht="15.75" x14ac:dyDescent="0.25">
      <c r="A217" s="9"/>
      <c r="B217" s="10"/>
      <c r="C217" s="11"/>
      <c r="D217" s="10"/>
      <c r="E217" s="10"/>
    </row>
    <row r="218" spans="1:5" ht="15.75" x14ac:dyDescent="0.25">
      <c r="A218" s="9"/>
      <c r="B218" s="10"/>
      <c r="C218" s="11"/>
      <c r="D218" s="10"/>
      <c r="E218" s="10"/>
    </row>
    <row r="219" spans="1:5" ht="15.75" x14ac:dyDescent="0.25">
      <c r="A219" s="9"/>
      <c r="B219" s="10"/>
      <c r="C219" s="11"/>
      <c r="D219" s="10"/>
      <c r="E219" s="10"/>
    </row>
    <row r="220" spans="1:5" ht="15.75" x14ac:dyDescent="0.25">
      <c r="A220" s="9"/>
      <c r="B220" s="10"/>
      <c r="C220" s="11"/>
      <c r="D220" s="10"/>
      <c r="E220" s="10"/>
    </row>
    <row r="221" spans="1:5" ht="15.75" x14ac:dyDescent="0.25">
      <c r="A221" s="9"/>
      <c r="B221" s="10"/>
      <c r="C221" s="11"/>
      <c r="D221" s="10"/>
      <c r="E221" s="10"/>
    </row>
    <row r="222" spans="1:5" ht="15.75" x14ac:dyDescent="0.25">
      <c r="A222" s="9"/>
      <c r="B222" s="10"/>
      <c r="C222" s="11"/>
      <c r="D222" s="10"/>
      <c r="E222" s="10"/>
    </row>
    <row r="223" spans="1:5" ht="15.75" x14ac:dyDescent="0.25">
      <c r="A223" s="9"/>
      <c r="B223" s="10"/>
      <c r="C223" s="11"/>
      <c r="D223" s="10"/>
      <c r="E223" s="10"/>
    </row>
    <row r="224" spans="1:5" ht="15.75" x14ac:dyDescent="0.25">
      <c r="A224" s="9"/>
      <c r="B224" s="10"/>
      <c r="C224" s="11"/>
      <c r="D224" s="10"/>
      <c r="E224" s="10"/>
    </row>
    <row r="225" spans="1:5" ht="15.75" x14ac:dyDescent="0.25">
      <c r="A225" s="9"/>
      <c r="B225" s="10"/>
      <c r="C225" s="11"/>
      <c r="D225" s="10"/>
      <c r="E225" s="10"/>
    </row>
    <row r="226" spans="1:5" ht="15.75" x14ac:dyDescent="0.25">
      <c r="A226" s="9"/>
      <c r="B226" s="10"/>
      <c r="C226" s="11"/>
      <c r="D226" s="10"/>
      <c r="E226" s="10"/>
    </row>
    <row r="227" spans="1:5" ht="15.75" x14ac:dyDescent="0.25">
      <c r="A227" s="9"/>
      <c r="B227" s="10"/>
      <c r="C227" s="11"/>
      <c r="D227" s="10"/>
      <c r="E227" s="10"/>
    </row>
    <row r="228" spans="1:5" ht="15.75" x14ac:dyDescent="0.25">
      <c r="A228" s="9"/>
      <c r="B228" s="10"/>
      <c r="C228" s="11"/>
      <c r="D228" s="10"/>
      <c r="E228" s="10"/>
    </row>
    <row r="229" spans="1:5" ht="15.75" x14ac:dyDescent="0.25">
      <c r="A229" s="9"/>
      <c r="B229" s="10"/>
      <c r="C229" s="11"/>
      <c r="D229" s="10"/>
      <c r="E229" s="10"/>
    </row>
    <row r="230" spans="1:5" ht="15.75" x14ac:dyDescent="0.25">
      <c r="A230" s="9"/>
      <c r="B230" s="10"/>
      <c r="C230" s="11"/>
      <c r="D230" s="10"/>
      <c r="E230" s="10"/>
    </row>
    <row r="231" spans="1:5" ht="15.75" x14ac:dyDescent="0.25">
      <c r="A231" s="9"/>
      <c r="B231" s="10"/>
      <c r="C231" s="11"/>
      <c r="D231" s="10"/>
      <c r="E231" s="10"/>
    </row>
    <row r="232" spans="1:5" ht="15.75" x14ac:dyDescent="0.25">
      <c r="A232" s="9"/>
      <c r="B232" s="10"/>
      <c r="C232" s="11"/>
      <c r="D232" s="10"/>
      <c r="E232" s="10"/>
    </row>
    <row r="233" spans="1:5" ht="15.75" x14ac:dyDescent="0.25">
      <c r="A233" s="9"/>
      <c r="B233" s="10"/>
      <c r="C233" s="11"/>
      <c r="D233" s="10"/>
      <c r="E233" s="10"/>
    </row>
    <row r="234" spans="1:5" ht="15.75" x14ac:dyDescent="0.25">
      <c r="A234" s="9"/>
      <c r="B234" s="10"/>
      <c r="C234" s="11"/>
      <c r="D234" s="10"/>
      <c r="E234" s="10"/>
    </row>
    <row r="235" spans="1:5" ht="15.75" x14ac:dyDescent="0.25">
      <c r="A235" s="9"/>
      <c r="B235" s="10"/>
      <c r="C235" s="11"/>
      <c r="D235" s="10"/>
      <c r="E235" s="10"/>
    </row>
    <row r="236" spans="1:5" ht="15.75" x14ac:dyDescent="0.25">
      <c r="A236" s="9"/>
      <c r="B236" s="10"/>
      <c r="C236" s="11"/>
      <c r="D236" s="10"/>
      <c r="E236" s="10"/>
    </row>
    <row r="237" spans="1:5" ht="15.75" x14ac:dyDescent="0.25">
      <c r="A237" s="9"/>
      <c r="B237" s="10"/>
      <c r="C237" s="11"/>
      <c r="D237" s="10"/>
      <c r="E237" s="10"/>
    </row>
    <row r="238" spans="1:5" ht="15.75" x14ac:dyDescent="0.25">
      <c r="A238" s="9"/>
      <c r="B238" s="10"/>
      <c r="C238" s="11"/>
      <c r="D238" s="10"/>
      <c r="E238" s="10"/>
    </row>
    <row r="239" spans="1:5" ht="15.75" x14ac:dyDescent="0.25">
      <c r="A239" s="9"/>
      <c r="B239" s="10"/>
      <c r="C239" s="11"/>
      <c r="D239" s="10"/>
      <c r="E239" s="10"/>
    </row>
    <row r="240" spans="1:5" ht="15.75" x14ac:dyDescent="0.25">
      <c r="A240" s="9"/>
      <c r="B240" s="10"/>
      <c r="C240" s="11"/>
      <c r="D240" s="10"/>
      <c r="E240" s="10"/>
    </row>
    <row r="241" spans="1:5" ht="15.75" x14ac:dyDescent="0.25">
      <c r="A241" s="9"/>
      <c r="B241" s="10"/>
      <c r="C241" s="11"/>
      <c r="D241" s="10"/>
      <c r="E241" s="10"/>
    </row>
    <row r="242" spans="1:5" ht="15.75" x14ac:dyDescent="0.25">
      <c r="A242" s="9"/>
      <c r="B242" s="10"/>
      <c r="C242" s="11"/>
      <c r="D242" s="10"/>
      <c r="E242" s="10"/>
    </row>
    <row r="243" spans="1:5" ht="15.75" x14ac:dyDescent="0.25">
      <c r="A243" s="9"/>
      <c r="B243" s="10"/>
      <c r="C243" s="11"/>
      <c r="D243" s="10"/>
      <c r="E24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Flanders</dc:creator>
  <cp:lastModifiedBy>ADMIN</cp:lastModifiedBy>
  <cp:lastPrinted>2025-03-21T19:34:17Z</cp:lastPrinted>
  <dcterms:created xsi:type="dcterms:W3CDTF">2021-02-04T16:46:44Z</dcterms:created>
  <dcterms:modified xsi:type="dcterms:W3CDTF">2025-03-27T16:07:42Z</dcterms:modified>
</cp:coreProperties>
</file>